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abert\Desktop\"/>
    </mc:Choice>
  </mc:AlternateContent>
  <bookViews>
    <workbookView xWindow="0" yWindow="0" windowWidth="24000" windowHeight="9300"/>
  </bookViews>
  <sheets>
    <sheet name="دانشکده بهداشت" sheetId="2" r:id="rId1"/>
    <sheet name="دانشکده پرستاری ومامایی" sheetId="1" r:id="rId2"/>
    <sheet name="دانشکده پزشکی" sheetId="3" r:id="rId3"/>
    <sheet name="دانشکده پیراپزشکی" sheetId="4" r:id="rId4"/>
    <sheet name="گروه معارف" sheetId="6" r:id="rId5"/>
    <sheet name="Sheet1" sheetId="7" r:id="rId6"/>
  </sheets>
  <definedNames>
    <definedName name="_GoBack" localSheetId="1">'دانشکده پرستاری ومامایی'!#REF!</definedName>
  </definedNames>
  <calcPr calcId="162913"/>
</workbook>
</file>

<file path=xl/calcChain.xml><?xml version="1.0" encoding="utf-8"?>
<calcChain xmlns="http://schemas.openxmlformats.org/spreadsheetml/2006/main">
  <c r="L56" i="6" l="1"/>
  <c r="L69" i="6" l="1"/>
  <c r="L52" i="6"/>
  <c r="L43" i="6"/>
  <c r="L28" i="6"/>
  <c r="L42" i="6"/>
  <c r="L24" i="6" l="1"/>
  <c r="L36" i="6"/>
  <c r="L39" i="6"/>
  <c r="L51" i="6"/>
  <c r="L37" i="6"/>
  <c r="L71" i="6"/>
  <c r="L23" i="6"/>
  <c r="L61" i="6" l="1"/>
  <c r="L54" i="6" l="1"/>
  <c r="L40" i="6" l="1"/>
  <c r="L64" i="6" l="1"/>
  <c r="F254" i="3" l="1"/>
  <c r="L46" i="6" l="1"/>
  <c r="L14" i="6"/>
  <c r="L60" i="6"/>
  <c r="L53" i="6"/>
  <c r="L68" i="6"/>
  <c r="L44" i="6"/>
  <c r="L22" i="6"/>
  <c r="L50" i="6"/>
  <c r="L65" i="6"/>
  <c r="F416" i="4" l="1"/>
  <c r="F137" i="2" l="1"/>
  <c r="F385" i="2" l="1"/>
  <c r="F284" i="3" l="1"/>
  <c r="F225" i="3" l="1"/>
  <c r="F211" i="3"/>
  <c r="F204" i="3"/>
  <c r="F170" i="3"/>
  <c r="F143" i="3"/>
  <c r="F70" i="3"/>
  <c r="F45" i="3"/>
  <c r="F17" i="3"/>
  <c r="F324" i="2" l="1"/>
  <c r="F294" i="2"/>
  <c r="F242" i="2"/>
  <c r="F103" i="2"/>
  <c r="F74" i="2"/>
  <c r="F43" i="2"/>
  <c r="F12" i="2"/>
  <c r="F218" i="2" l="1"/>
  <c r="F191" i="2"/>
  <c r="F164" i="2"/>
  <c r="F263" i="4" l="1"/>
  <c r="F158" i="4"/>
  <c r="F102" i="4"/>
  <c r="F45" i="4"/>
  <c r="F16" i="4"/>
  <c r="F219" i="4" l="1"/>
  <c r="F192" i="4"/>
  <c r="F325" i="4" l="1"/>
  <c r="F216" i="3" l="1"/>
  <c r="F234" i="3" l="1"/>
  <c r="F372" i="4" l="1"/>
  <c r="F297" i="4"/>
  <c r="F246" i="4"/>
  <c r="F131" i="4"/>
  <c r="F70" i="4"/>
  <c r="F352" i="2" l="1"/>
  <c r="F176" i="3"/>
  <c r="F353" i="4" l="1"/>
  <c r="F269" i="2" l="1"/>
</calcChain>
</file>

<file path=xl/sharedStrings.xml><?xml version="1.0" encoding="utf-8"?>
<sst xmlns="http://schemas.openxmlformats.org/spreadsheetml/2006/main" count="2603" uniqueCount="918">
  <si>
    <t xml:space="preserve">رديف </t>
  </si>
  <si>
    <r>
      <t>كد درس</t>
    </r>
    <r>
      <rPr>
        <sz val="12"/>
        <color theme="1"/>
        <rFont val="B Nazanin"/>
        <charset val="178"/>
      </rPr>
      <t xml:space="preserve"> </t>
    </r>
  </si>
  <si>
    <r>
      <t>نام درس</t>
    </r>
    <r>
      <rPr>
        <sz val="12"/>
        <color theme="1"/>
        <rFont val="B Nazanin"/>
        <charset val="178"/>
      </rPr>
      <t xml:space="preserve"> </t>
    </r>
  </si>
  <si>
    <r>
      <t>گروه ارائه</t>
    </r>
    <r>
      <rPr>
        <sz val="12"/>
        <color theme="1"/>
        <rFont val="B Nazanin"/>
        <charset val="178"/>
      </rPr>
      <t xml:space="preserve"> </t>
    </r>
  </si>
  <si>
    <r>
      <t>نوع درس</t>
    </r>
    <r>
      <rPr>
        <sz val="12"/>
        <color theme="1"/>
        <rFont val="B Nazanin"/>
        <charset val="178"/>
      </rPr>
      <t xml:space="preserve"> </t>
    </r>
  </si>
  <si>
    <r>
      <t>تعداد واحد</t>
    </r>
    <r>
      <rPr>
        <sz val="12"/>
        <color theme="1"/>
        <rFont val="B Nazanin"/>
        <charset val="178"/>
      </rPr>
      <t xml:space="preserve"> </t>
    </r>
  </si>
  <si>
    <r>
      <t>نظري</t>
    </r>
    <r>
      <rPr>
        <sz val="12"/>
        <color theme="1"/>
        <rFont val="B Nazanin"/>
        <charset val="178"/>
      </rPr>
      <t xml:space="preserve"> </t>
    </r>
  </si>
  <si>
    <r>
      <t>عملي</t>
    </r>
    <r>
      <rPr>
        <sz val="12"/>
        <color theme="1"/>
        <rFont val="B Nazanin"/>
        <charset val="178"/>
      </rPr>
      <t xml:space="preserve"> </t>
    </r>
  </si>
  <si>
    <r>
      <t>پيشنياز و همنياز</t>
    </r>
    <r>
      <rPr>
        <sz val="12"/>
        <color theme="1"/>
        <rFont val="B Nazanin"/>
        <charset val="178"/>
      </rPr>
      <t xml:space="preserve"> </t>
    </r>
  </si>
  <si>
    <t>ندارد</t>
  </si>
  <si>
    <t>جمع کل واحد</t>
  </si>
  <si>
    <t>درس گروه معارف</t>
  </si>
  <si>
    <t>نظری</t>
  </si>
  <si>
    <t>تفسیر موضوعی قرآن</t>
  </si>
  <si>
    <t>تاریخ تحلیلی صدر اسلام</t>
  </si>
  <si>
    <t>تربیت بدنی (1)</t>
  </si>
  <si>
    <t>آشنایی با دفاع مقدس</t>
  </si>
  <si>
    <t>نظري - عملي</t>
  </si>
  <si>
    <t>نظري</t>
  </si>
  <si>
    <t>شماره درس</t>
  </si>
  <si>
    <t>شماره گروه درس</t>
  </si>
  <si>
    <t>نام درس</t>
  </si>
  <si>
    <t>جنسیت</t>
  </si>
  <si>
    <t>استاد</t>
  </si>
  <si>
    <t>شماره کلاس-
 دانشکده محل تشکیل کلاس</t>
  </si>
  <si>
    <t>روزتشکیل کلاس</t>
  </si>
  <si>
    <t>ساعت تشکیل کلاس</t>
  </si>
  <si>
    <t>روز امتحان</t>
  </si>
  <si>
    <t>ساعت امتحان</t>
  </si>
  <si>
    <t>آیین زندگی(اخلاق کاربردی)</t>
  </si>
  <si>
    <t>اندیشه اسلامی (1)</t>
  </si>
  <si>
    <t xml:space="preserve">شايان ذكر است درس " انسان در اسلام " و " انديشه اسلامي (1)" در يك گروه قرار دارند و دانشجويان مي توانند بجاي درس" انديشه اسلامي (1)" ، درس " انسان در اسلام "  را اخذ نمايند.
</t>
  </si>
  <si>
    <t>اندیشه اسلامی (2)</t>
  </si>
  <si>
    <t>انقلاب اسلامی ایران</t>
  </si>
  <si>
    <t>شایان ذکر است درس " انقلاب اسلامی ایران " و " انديشه سياسي امام خميني (ره)" در یک گروه قرار دارند و دانشجویان می توانند بجای درس" انقلاب اسلامی ایران "، درس" انديشه سياسي امام خميني (ره)" را اخذ نمایند.</t>
  </si>
  <si>
    <t>تاریخ فرهنگ و تمدن اسلام وایران</t>
  </si>
  <si>
    <t>شایان ذکر است درس " تفسیر موضوعی قرآن " و تفسير موضوعي نهج البلاغه " در یک گروه قرار دارند و دانشجویان می توانند بجای درس تفسیر موضوعی قرآن "، درس" تفسير موضوعي نهج البلاغه " را اخذ نمایند.</t>
  </si>
  <si>
    <t>دانش خانواده و جمعیت</t>
  </si>
  <si>
    <t>عملی</t>
  </si>
  <si>
    <r>
      <t>كد درس</t>
    </r>
    <r>
      <rPr>
        <sz val="11"/>
        <color theme="1"/>
        <rFont val="B Nazanin"/>
        <charset val="178"/>
      </rPr>
      <t xml:space="preserve"> </t>
    </r>
  </si>
  <si>
    <r>
      <t>نام درس</t>
    </r>
    <r>
      <rPr>
        <sz val="11"/>
        <color theme="1"/>
        <rFont val="B Nazanin"/>
        <charset val="178"/>
      </rPr>
      <t xml:space="preserve"> </t>
    </r>
  </si>
  <si>
    <r>
      <t>گروه ارائه</t>
    </r>
    <r>
      <rPr>
        <sz val="11"/>
        <color theme="1"/>
        <rFont val="B Nazanin"/>
        <charset val="178"/>
      </rPr>
      <t xml:space="preserve"> </t>
    </r>
  </si>
  <si>
    <r>
      <t>نوع درس</t>
    </r>
    <r>
      <rPr>
        <sz val="11"/>
        <color theme="1"/>
        <rFont val="B Nazanin"/>
        <charset val="178"/>
      </rPr>
      <t xml:space="preserve"> </t>
    </r>
  </si>
  <si>
    <r>
      <t>تعداد واحد</t>
    </r>
    <r>
      <rPr>
        <sz val="11"/>
        <color theme="1"/>
        <rFont val="B Nazanin"/>
        <charset val="178"/>
      </rPr>
      <t xml:space="preserve"> </t>
    </r>
  </si>
  <si>
    <r>
      <t>نظري</t>
    </r>
    <r>
      <rPr>
        <sz val="11"/>
        <color theme="1"/>
        <rFont val="B Nazanin"/>
        <charset val="178"/>
      </rPr>
      <t xml:space="preserve"> </t>
    </r>
  </si>
  <si>
    <r>
      <t>عملي</t>
    </r>
    <r>
      <rPr>
        <sz val="8"/>
        <color theme="1"/>
        <rFont val="B Nazanin"/>
        <charset val="178"/>
      </rPr>
      <t xml:space="preserve"> /کارآموزي</t>
    </r>
  </si>
  <si>
    <r>
      <t>پيشنياز و همنياز</t>
    </r>
    <r>
      <rPr>
        <sz val="11"/>
        <color theme="1"/>
        <rFont val="B Nazanin"/>
        <charset val="178"/>
      </rPr>
      <t xml:space="preserve"> </t>
    </r>
  </si>
  <si>
    <t>عملي</t>
  </si>
  <si>
    <t>نظري-عملي</t>
  </si>
  <si>
    <t xml:space="preserve">توجه :  دانشجویانی که واحد آشنایی بادفاع مقدس به تعداد 2واحد را اخذ ننموده اند، ملزم به گذراندن واحد مذکور میباشند </t>
  </si>
  <si>
    <t>نظري- عملي</t>
  </si>
  <si>
    <r>
      <t>كد درس</t>
    </r>
    <r>
      <rPr>
        <sz val="10"/>
        <color theme="1"/>
        <rFont val="B Nazanin"/>
        <charset val="178"/>
      </rPr>
      <t xml:space="preserve"> </t>
    </r>
  </si>
  <si>
    <r>
      <t>نام درس</t>
    </r>
    <r>
      <rPr>
        <sz val="10"/>
        <color theme="1"/>
        <rFont val="B Nazanin"/>
        <charset val="178"/>
      </rPr>
      <t xml:space="preserve"> </t>
    </r>
  </si>
  <si>
    <r>
      <t>نوع درس</t>
    </r>
    <r>
      <rPr>
        <sz val="10"/>
        <color theme="1"/>
        <rFont val="B Nazanin"/>
        <charset val="178"/>
      </rPr>
      <t xml:space="preserve"> </t>
    </r>
  </si>
  <si>
    <r>
      <t>تعداد واحد</t>
    </r>
    <r>
      <rPr>
        <sz val="10"/>
        <color theme="1"/>
        <rFont val="B Nazanin"/>
        <charset val="178"/>
      </rPr>
      <t xml:space="preserve"> </t>
    </r>
  </si>
  <si>
    <r>
      <t>نظري</t>
    </r>
    <r>
      <rPr>
        <sz val="10"/>
        <color theme="1"/>
        <rFont val="B Nazanin"/>
        <charset val="178"/>
      </rPr>
      <t xml:space="preserve"> </t>
    </r>
  </si>
  <si>
    <r>
      <t>پيشنياز و همنياز</t>
    </r>
    <r>
      <rPr>
        <sz val="10"/>
        <color theme="1"/>
        <rFont val="B Nazanin"/>
        <charset val="178"/>
      </rPr>
      <t xml:space="preserve"> </t>
    </r>
  </si>
  <si>
    <r>
      <t>عملي</t>
    </r>
    <r>
      <rPr>
        <sz val="10"/>
        <color theme="1"/>
        <rFont val="B Nazanin"/>
        <charset val="178"/>
      </rPr>
      <t xml:space="preserve"> /کارآموزي</t>
    </r>
  </si>
  <si>
    <t>جمع واحد</t>
  </si>
  <si>
    <t>مباني پزشكي(1)</t>
  </si>
  <si>
    <t>قابل توجه: دانشجویانی که نمره زبان آنان بالای 50% می باشد می بایست "زبان انگلیسی عمومی" و در غیر اینصورت"زبان پیش دانشگاهی" را اخذ نمایند.</t>
  </si>
  <si>
    <t>ويروس شناسي</t>
  </si>
  <si>
    <t xml:space="preserve">انگل شناسي و قارچ شناسي </t>
  </si>
  <si>
    <t>باكتري شناسي</t>
  </si>
  <si>
    <t>ايمنوپاتولوژي</t>
  </si>
  <si>
    <t xml:space="preserve">فرآيند آسيب و ترميم بافتي </t>
  </si>
  <si>
    <t>نوروفيزيوآناتومي</t>
  </si>
  <si>
    <t>رسپتورها و بيماريها در بيوشيمي</t>
  </si>
  <si>
    <t>ادغام (8) دفاع ميزبان</t>
  </si>
  <si>
    <t>زبان تخصصي(2)</t>
  </si>
  <si>
    <t xml:space="preserve">زبان تخصصي(1) </t>
  </si>
  <si>
    <t>دستگاه توليد مثل</t>
  </si>
  <si>
    <t>دستگاه كليه و مجاري ادراري</t>
  </si>
  <si>
    <t>ژنتيك مولكولي و اختلالات ژنتيكي</t>
  </si>
  <si>
    <t>طبابت مبتني بر شواهد</t>
  </si>
  <si>
    <t>آناتومي كاربردي</t>
  </si>
  <si>
    <t>نئوپلازي</t>
  </si>
  <si>
    <t>ادغام(9) - توليدمثل</t>
  </si>
  <si>
    <t>ادغام(10)  - كليه</t>
  </si>
  <si>
    <t>اصول کار با حیوانات آزمایشگاهی</t>
  </si>
  <si>
    <t>(نظري-عملي)</t>
  </si>
  <si>
    <t>(نظري)</t>
  </si>
  <si>
    <t>پایان نامه</t>
  </si>
  <si>
    <r>
      <t>كد درس</t>
    </r>
    <r>
      <rPr>
        <sz val="12"/>
        <color indexed="8"/>
        <rFont val="B Nazanin"/>
        <charset val="178"/>
      </rPr>
      <t xml:space="preserve"> </t>
    </r>
  </si>
  <si>
    <r>
      <t>نام درس</t>
    </r>
    <r>
      <rPr>
        <sz val="12"/>
        <color indexed="8"/>
        <rFont val="B Nazanin"/>
        <charset val="178"/>
      </rPr>
      <t xml:space="preserve"> </t>
    </r>
  </si>
  <si>
    <r>
      <t>گروه ارائه</t>
    </r>
    <r>
      <rPr>
        <sz val="12"/>
        <color indexed="8"/>
        <rFont val="B Nazanin"/>
        <charset val="178"/>
      </rPr>
      <t xml:space="preserve"> </t>
    </r>
  </si>
  <si>
    <r>
      <t>نوع درس</t>
    </r>
    <r>
      <rPr>
        <sz val="12"/>
        <color indexed="8"/>
        <rFont val="B Nazanin"/>
        <charset val="178"/>
      </rPr>
      <t xml:space="preserve"> </t>
    </r>
  </si>
  <si>
    <r>
      <t>تعداد واحد</t>
    </r>
    <r>
      <rPr>
        <sz val="12"/>
        <color indexed="8"/>
        <rFont val="B Nazanin"/>
        <charset val="178"/>
      </rPr>
      <t xml:space="preserve"> </t>
    </r>
  </si>
  <si>
    <r>
      <t>نظري</t>
    </r>
    <r>
      <rPr>
        <sz val="12"/>
        <color indexed="8"/>
        <rFont val="B Nazanin"/>
        <charset val="178"/>
      </rPr>
      <t xml:space="preserve"> </t>
    </r>
  </si>
  <si>
    <r>
      <t>عملي</t>
    </r>
    <r>
      <rPr>
        <sz val="12"/>
        <color indexed="8"/>
        <rFont val="B Nazanin"/>
        <charset val="178"/>
      </rPr>
      <t xml:space="preserve"> </t>
    </r>
  </si>
  <si>
    <r>
      <t>پيشنياز و همنياز</t>
    </r>
    <r>
      <rPr>
        <sz val="12"/>
        <color indexed="8"/>
        <rFont val="B Nazanin"/>
        <charset val="178"/>
      </rPr>
      <t xml:space="preserve"> </t>
    </r>
  </si>
  <si>
    <t xml:space="preserve">جمع واحد </t>
  </si>
  <si>
    <t>ادبیات فارسی</t>
  </si>
  <si>
    <t>جمع کل</t>
  </si>
  <si>
    <t>توجه :  دانشجویانی که واحد آشنایی بادفاع مقدس به تعداد 2واحد را اخذ ننموده اند، ملزم به گذراندن واحد مذکور میباشند</t>
  </si>
  <si>
    <t>گروه معارف</t>
  </si>
  <si>
    <t>ردیف</t>
  </si>
  <si>
    <t>کددرس</t>
  </si>
  <si>
    <t xml:space="preserve">پایان نامه </t>
  </si>
  <si>
    <t>11916005</t>
  </si>
  <si>
    <t>زبان انگليسي عمومي</t>
  </si>
  <si>
    <t>421</t>
  </si>
  <si>
    <t>فيزيولوژي سلول</t>
  </si>
  <si>
    <t>1</t>
  </si>
  <si>
    <t>فيزيولوژي خون</t>
  </si>
  <si>
    <t>علوم تشريع اسكلتي عضلاني</t>
  </si>
  <si>
    <t>بيوشيمي مولكول - سلول</t>
  </si>
  <si>
    <t>آداب پزشكي 1</t>
  </si>
  <si>
    <t>اصول خدمات سلامت</t>
  </si>
  <si>
    <t>روان شناس سلامت</t>
  </si>
  <si>
    <t>زبان انگليسي پیش دانشگاهی</t>
  </si>
  <si>
    <t>مقدمات علوم تشريح اسكلت</t>
  </si>
  <si>
    <t xml:space="preserve">فيزيولوژي قلب </t>
  </si>
  <si>
    <t>0.5</t>
  </si>
  <si>
    <t>0.44</t>
  </si>
  <si>
    <t>0.06</t>
  </si>
  <si>
    <t>1425113</t>
  </si>
  <si>
    <t>فيزيولوژي تنفس</t>
  </si>
  <si>
    <t>0.58</t>
  </si>
  <si>
    <t>0.12</t>
  </si>
  <si>
    <t>1425115</t>
  </si>
  <si>
    <t>فيزيولوژي گردش خون</t>
  </si>
  <si>
    <t>1.08</t>
  </si>
  <si>
    <t>1425116</t>
  </si>
  <si>
    <t>فيزيولوژي گوارش</t>
  </si>
  <si>
    <t>1425104</t>
  </si>
  <si>
    <t>1.5</t>
  </si>
  <si>
    <t>1425105</t>
  </si>
  <si>
    <t>0.45</t>
  </si>
  <si>
    <t>0.25</t>
  </si>
  <si>
    <t>1425106</t>
  </si>
  <si>
    <t>1425121</t>
  </si>
  <si>
    <t>بيوشيمي ديسيپلن</t>
  </si>
  <si>
    <t>1.3</t>
  </si>
  <si>
    <t>0.4</t>
  </si>
  <si>
    <t>1425142</t>
  </si>
  <si>
    <t>آداب پزشكي 2</t>
  </si>
  <si>
    <t>0</t>
  </si>
  <si>
    <t>زبان تخصصی پزشکی 1</t>
  </si>
  <si>
    <t xml:space="preserve">علوم تشريح دستگاه قلب و عروق </t>
  </si>
  <si>
    <t>علوم تشريح دستگاه تنفس</t>
  </si>
  <si>
    <t>علوم تشريح دستگاه گوارش</t>
  </si>
  <si>
    <t>سيستم هاي اطلاع رساني پزشكي (نظري - عملي)</t>
  </si>
  <si>
    <t>پايان نامه</t>
  </si>
  <si>
    <r>
      <t>دانش خانواده و جمعیت</t>
    </r>
    <r>
      <rPr>
        <sz val="11"/>
        <color rgb="FFFF0000"/>
        <rFont val="B Nazanin"/>
        <charset val="178"/>
      </rPr>
      <t xml:space="preserve"> </t>
    </r>
  </si>
  <si>
    <t>آشنايي با دفاع مقدس</t>
  </si>
  <si>
    <t>آيين زندگي(اخلاق كاربردي)</t>
  </si>
  <si>
    <t>خواهران- 'گروه 1</t>
  </si>
  <si>
    <t>دانشجویان بالینی</t>
  </si>
  <si>
    <t>دروس ارائه شده گروه معارف در نیمسال 981</t>
  </si>
  <si>
    <t>بهداشت روان</t>
  </si>
  <si>
    <t>آيين زندگي</t>
  </si>
  <si>
    <t>دروس ارائه شده درنيمسال اول  98- ترم 1- رشته هوشبری مقطع کارشناسی – دوره روزانه – ورودی نیمسال اول 1398</t>
  </si>
  <si>
    <t>آناتومی (1)</t>
  </si>
  <si>
    <t>نظری - عملی</t>
  </si>
  <si>
    <t>فیزیولوژی(1)</t>
  </si>
  <si>
    <t xml:space="preserve">میکروبشناسی </t>
  </si>
  <si>
    <t>مهارتهای پرستاری وکاردراتاق عمل</t>
  </si>
  <si>
    <t>فیزیک پزشکی</t>
  </si>
  <si>
    <t>ايمنولوژي</t>
  </si>
  <si>
    <t>زبان پیش دانشگاهی</t>
  </si>
  <si>
    <t>روش تحقيق در علوم پزشكي</t>
  </si>
  <si>
    <t>كارآموزي 1</t>
  </si>
  <si>
    <t>دروس ارائه شده درنيمسال اول 98- ترم 3- رشته هوشبری مقطع کارشناسی – دوره روزانه – ورودی نیمسال اول 1397</t>
  </si>
  <si>
    <t>نشانه شناسی ومعاینات بالینی</t>
  </si>
  <si>
    <t>آناتومی2 و فیزیولوژي2</t>
  </si>
  <si>
    <t>بیماریهای داخلی وجراحی 1</t>
  </si>
  <si>
    <t>اصول پایه داروشناسی کد15و هم نیاز با نشانه شناسی و معاینات بالینی</t>
  </si>
  <si>
    <t>واژه شناسی پزشکی</t>
  </si>
  <si>
    <t>سیستم های اطلاع رسانی پزشکی</t>
  </si>
  <si>
    <t>بیهوشی 2</t>
  </si>
  <si>
    <t>بیهوشی 1</t>
  </si>
  <si>
    <t>کارآموزی</t>
  </si>
  <si>
    <t>کارآموزی پرستاری- بیهوشی1</t>
  </si>
  <si>
    <t>دروس ارائه شده درنيمسال اول 98– ترم 5- رشته هوشبری مقطع کارشناسی – دوره روزانه – ورودی نیمسال اول 1396</t>
  </si>
  <si>
    <t>بيهوشي 4</t>
  </si>
  <si>
    <t>فوريت هاي پزشكي 2</t>
  </si>
  <si>
    <t>داروشناسي اختصاصي</t>
  </si>
  <si>
    <t>خون شناسي و بانك خون</t>
  </si>
  <si>
    <t>تربيت بدني 2</t>
  </si>
  <si>
    <t>كارآموزي 3</t>
  </si>
  <si>
    <t>بیهوشی3</t>
  </si>
  <si>
    <t>نظری-عملی</t>
  </si>
  <si>
    <t>فوریتهای پزشکی 1- بیماریهای داخلی جراحی</t>
  </si>
  <si>
    <t>اصول پایه داروشناسی</t>
  </si>
  <si>
    <t>فیزیولوژی 2</t>
  </si>
  <si>
    <t>دروس گروه معارف</t>
  </si>
  <si>
    <t>کارآموزی 2</t>
  </si>
  <si>
    <t>تربيت بدني 1</t>
  </si>
  <si>
    <t>دروس ارائه شده درنيمسال اول  98– ترم 7- رشته هوشبری مقطع کارشناسی – دوره روزانه – ورودی نیمسال اول 1395</t>
  </si>
  <si>
    <t>كارآموزي در عرصه 1</t>
  </si>
  <si>
    <t>کارورزی</t>
  </si>
  <si>
    <t>دروس ارائه شده درنيمسال اول 98- ترم2- رشته اتاق عمل مقطع کارشناسی – دوره روزانه – ورودی نیمسال دوم 1397</t>
  </si>
  <si>
    <t>فیزیولوژی (2)</t>
  </si>
  <si>
    <t>باکتریولوژی و انگل شناسی</t>
  </si>
  <si>
    <t>آسیب شناسی و بافت شناسی</t>
  </si>
  <si>
    <t>بهداشت روان در اتاق عمل</t>
  </si>
  <si>
    <t>اصول استریلیزاسیون و ضدعفونی</t>
  </si>
  <si>
    <t>تغذیه در جراحی</t>
  </si>
  <si>
    <t>زبان انگلیسی عمومی</t>
  </si>
  <si>
    <t>تشریح (2)</t>
  </si>
  <si>
    <r>
      <t xml:space="preserve">نظری </t>
    </r>
    <r>
      <rPr>
        <sz val="9"/>
        <color theme="1"/>
        <rFont val="Times New Roman"/>
        <family val="1"/>
      </rPr>
      <t>–</t>
    </r>
    <r>
      <rPr>
        <sz val="9"/>
        <color theme="1"/>
        <rFont val="B Nazanin"/>
        <charset val="178"/>
      </rPr>
      <t xml:space="preserve"> عملی</t>
    </r>
  </si>
  <si>
    <t>تشریح (1)</t>
  </si>
  <si>
    <t>فیزیولوژی (1)</t>
  </si>
  <si>
    <t>نظری – عملی</t>
  </si>
  <si>
    <t>نظری -عملی</t>
  </si>
  <si>
    <t>روانشناسی عمومی</t>
  </si>
  <si>
    <t xml:space="preserve">نظری </t>
  </si>
  <si>
    <t>بیوشیمی</t>
  </si>
  <si>
    <t>زبان پيش دانشگاهي</t>
  </si>
  <si>
    <t>کارآموزی مهارتهای بالینی</t>
  </si>
  <si>
    <t>کارآموزي</t>
  </si>
  <si>
    <t>اصول و فنون مهارتهای بالینی</t>
  </si>
  <si>
    <t>کارآموزی رفتار در اتاق عمل</t>
  </si>
  <si>
    <t>درس از گروه معارف</t>
  </si>
  <si>
    <t>آشنایی با وسایل و تجهیزات اتاق عمل- مقدمه اي بر تكنولوژي اتاق عمل</t>
  </si>
  <si>
    <t>دروس ارائه شده درنيمسال اول  98 – ترم4- رشته اتاق عمل مقطع کارشناسی – دوره روزانه – ورودی نیمسال دوم 1396</t>
  </si>
  <si>
    <t>دروس ارائه شده درنيمسال اول  98 - ترم 6- رشته اتاق عمل مقطع کارشناسی – دوره روزانه – ورودی نیمسال دوم 1395</t>
  </si>
  <si>
    <t>دروس ارائه شده درنيمسال اول 98– ترم 8- رشته اتاق عمل مقطع کارشناسی – دوره روزانه – ورودی نیمسال دوم 1394</t>
  </si>
  <si>
    <t>زبان تخصصی</t>
  </si>
  <si>
    <t>زبان عمومی</t>
  </si>
  <si>
    <t>تکنولوژی اتاق عمل زنان، ارولوژی و مراقبت های آن</t>
  </si>
  <si>
    <t>تشریح (2)- فیزیولوژی (1)- آسیب شناسی و بافت شناسی</t>
  </si>
  <si>
    <t>تکنولوژی اتاق عمل توراکس، قلب و عروق و مراقبت های آن</t>
  </si>
  <si>
    <t>تشریح (1)- فیزیولوژی (1)- آسیب شناسی و بافت شناسی</t>
  </si>
  <si>
    <t>بیهوشی و مراقبت های آن</t>
  </si>
  <si>
    <t xml:space="preserve">روشهای احیای قلبی- ریوی و اصول مراقبت های ویژه </t>
  </si>
  <si>
    <t>آمار حیاتی</t>
  </si>
  <si>
    <t>روش تحقیق در اتاق عمل</t>
  </si>
  <si>
    <t>کارآموزی اصول و فنون عملکرد فرد اسکراب</t>
  </si>
  <si>
    <t>کارآموزی اصول و فنون عملکرد فرد سیار</t>
  </si>
  <si>
    <t>کارآموزی تکنیک اتاق عمل (1)</t>
  </si>
  <si>
    <t>کارآموزی اصول و فنون عملکرد فرد سیار- کارآموزی اصول و فنون عملکرد فرد اسکراب</t>
  </si>
  <si>
    <t>تکنولوژی جراحی در جراحیهایENT،فک و صورت، دهان و دندان و مراقبتهاي آن(نظري)</t>
  </si>
  <si>
    <t>تشریح (1) - فیزیولوژی (1) -آسیب شناسی و بافت شناسی</t>
  </si>
  <si>
    <t>تکنولوژی اتاق عمل چشم و مراقبت های آن</t>
  </si>
  <si>
    <t>تکنولوژی اتاق عمل اطفال و نوزادان و مراقبت های آن</t>
  </si>
  <si>
    <t>تکنولوژی اتاق عمل ترمیمی، پلاستیک، پوست و سوختگی و مراقبت های آن</t>
  </si>
  <si>
    <t>تشریح (2)- فیزیولوژی (2)- آسیب شناسی و بافت شناسی</t>
  </si>
  <si>
    <t>آشنایی با کلیات تصاویر رادیولوژی رایج در اتاق عمل</t>
  </si>
  <si>
    <t>تشریح (1)- تشریح (2)</t>
  </si>
  <si>
    <t>فارسی</t>
  </si>
  <si>
    <t>کارآموزی در اتاق عمل اورژانس</t>
  </si>
  <si>
    <t xml:space="preserve">کارآموزی </t>
  </si>
  <si>
    <t>کارآموزی تکنیک اتاق عمل 1و 2- کارآموزی روش احیاء قلبی ریوی- فوریتهای پزشکی - تکنولوژی اتاق عمل اورژانس و تروما</t>
  </si>
  <si>
    <t>کارآموزی اصول مراقبت در اتاق بهبودی</t>
  </si>
  <si>
    <t>اصول مراقبت در اتاق بهبودی</t>
  </si>
  <si>
    <t>کارآموزی مدیریت در اتاق عمل</t>
  </si>
  <si>
    <t>مدیریت در اتاق عمل - کارآموزی در اتاق عمل اورژانس</t>
  </si>
  <si>
    <t>تربیت بدنی (2)</t>
  </si>
  <si>
    <t>3760 خواهران
3761 برادران</t>
  </si>
  <si>
    <t>فيزيك عمومي</t>
  </si>
  <si>
    <t xml:space="preserve">آزمايشگاه فيزيك عمومي </t>
  </si>
  <si>
    <t>همزمان با فیزیک عمومی</t>
  </si>
  <si>
    <t xml:space="preserve">شيمي عمومي </t>
  </si>
  <si>
    <t xml:space="preserve">آزمايشگاه شيمي عمومي </t>
  </si>
  <si>
    <t>همزمان با شیمی عمومی</t>
  </si>
  <si>
    <t xml:space="preserve">آناتومي نظري </t>
  </si>
  <si>
    <t xml:space="preserve">آناتومي عملي </t>
  </si>
  <si>
    <t>همزمان با آناتومی نظری</t>
  </si>
  <si>
    <t xml:space="preserve">زيست شناسي سلولي و مولكولي </t>
  </si>
  <si>
    <t>دروس ارائه شده در نيمسال دوم 98- ترم 1- رشته علوم آزمایشگاهی - مقطع کارشناسی پیوسته - دوره روزانه- ورودي نيمسال اول 1398</t>
  </si>
  <si>
    <t>دروس ارائه شده در نيمسال اول 98- ترم 3- رشته علوم آزمایشگاهی - مقطع کارشناسی پیوسته - دوره روزانه- ورودي نيمسال اول 1397</t>
  </si>
  <si>
    <t>بیوشیمی عمومی</t>
  </si>
  <si>
    <t>آزمایشگاه بیوشیمی عمومی</t>
  </si>
  <si>
    <t>فیزیولوژی نظری</t>
  </si>
  <si>
    <t>آزمایشگاه فیزیولوژی</t>
  </si>
  <si>
    <t>انگل شناسی 1 (کرمها)</t>
  </si>
  <si>
    <t>آزمایشگاه انگل شناسی 1</t>
  </si>
  <si>
    <t>میکروب شناسی عمومی</t>
  </si>
  <si>
    <t>آزمایشگاه میکروب شناسی عمومی</t>
  </si>
  <si>
    <t>متون انگلیسی و ترمینولوژی پزشکی</t>
  </si>
  <si>
    <t>تربیت بدنی 2</t>
  </si>
  <si>
    <t>-</t>
  </si>
  <si>
    <t>همزمان با بیوشیمی عمومی</t>
  </si>
  <si>
    <t>همزمان با میکروب شناسی عمومی</t>
  </si>
  <si>
    <t>فیزیولوژی</t>
  </si>
  <si>
    <t>زیست شناسی سلولی مولکولی</t>
  </si>
  <si>
    <t>همزمان با فیزیولوژی نظری</t>
  </si>
  <si>
    <t>همزمان با آزمایشگاه انگل شناسی 1</t>
  </si>
  <si>
    <t>5230 -خواهران
5231-برادران</t>
  </si>
  <si>
    <t>تربیت بدنی 1</t>
  </si>
  <si>
    <t>دروس ارائه شده درنيمسال اول 98- ترم5- رشته علوم آزمایشگاهی مقطع کارشناسی – دوره روزانه – ورودی نیمسال اول  1396</t>
  </si>
  <si>
    <t>بیوشیمی پزشکی 2</t>
  </si>
  <si>
    <t>آزمایشگاه بیوشیمی پزشکی 2</t>
  </si>
  <si>
    <t>باکتری شناسی پزشکی</t>
  </si>
  <si>
    <t>آزمایشگاه باکتری شناسی پزشکی</t>
  </si>
  <si>
    <t>خون شناسی 1</t>
  </si>
  <si>
    <t>آزمایشگاه خون شناسی 1</t>
  </si>
  <si>
    <t>ویروس شناسی پزشکی</t>
  </si>
  <si>
    <t>آزمایشگاه ویروس شناسی پزشکی</t>
  </si>
  <si>
    <t>بیوشیمی پزشکی 1</t>
  </si>
  <si>
    <t>همزمان با بیوشیمی پزشکی 2</t>
  </si>
  <si>
    <t>همزمان با خون شناسی 1</t>
  </si>
  <si>
    <t>همزمان با باکتری شناسی پزشکی</t>
  </si>
  <si>
    <t>فیزیولوزی نظری</t>
  </si>
  <si>
    <t>همزمان با ویروس شناسی پزشکی</t>
  </si>
  <si>
    <t>دروس ارائه شده درنيمسال اول  98 – ترم7- رشته علوم آزمایشگاهی مقطع کارشناسی – دوره روزانه – ورودی نیمسال اول  1395</t>
  </si>
  <si>
    <t>ایمونوهماتولوژی</t>
  </si>
  <si>
    <t>آزمایشگاه ایمونوهماتولوژی</t>
  </si>
  <si>
    <t>قارچ شناسی پزشکی</t>
  </si>
  <si>
    <t>آزمایشگاه قارچ شناسی پزشکی</t>
  </si>
  <si>
    <t>سم شناسی</t>
  </si>
  <si>
    <t>آزمایشگاه سم شناسی</t>
  </si>
  <si>
    <t>اصول فنی و نگهداری تجهیزات آزمایشگاهی</t>
  </si>
  <si>
    <t>اصول مدیریت و قوانین آزمایشگاه</t>
  </si>
  <si>
    <t>ایمنی شناسی پزشکی</t>
  </si>
  <si>
    <t>همزمان با ایمونوهماتولوژی</t>
  </si>
  <si>
    <t>همزمان با قارچ شناسی پزشکی</t>
  </si>
  <si>
    <t>فارماکولوژی</t>
  </si>
  <si>
    <t>همزمان با سم شناسی</t>
  </si>
  <si>
    <t>فیزیک حیاتی - بیوشیمی پزشکی2</t>
  </si>
  <si>
    <t>اصول ایمنی و حفاظت در آزمایشگاه</t>
  </si>
  <si>
    <t>دروس ارائه شده درنيمسال اول  98 – ترم1- رشته تکنولوژی پرتوشناسی مقطع کارشناسی – دوره روزانه – ورودی نیمسال اول  1398</t>
  </si>
  <si>
    <t>آناتومی 1</t>
  </si>
  <si>
    <t>فیزیک پرتوها</t>
  </si>
  <si>
    <t>ریاضیات عمومی</t>
  </si>
  <si>
    <t>آشنایی با فناوری نوین اطلاعات</t>
  </si>
  <si>
    <t>بهداشت عمومی</t>
  </si>
  <si>
    <t>آسیب شناسی عمومی</t>
  </si>
  <si>
    <t>روشهای پرتونگاری 2</t>
  </si>
  <si>
    <t>آناتومی 3</t>
  </si>
  <si>
    <t>فیزیک پرتو شناسی تشخیصی</t>
  </si>
  <si>
    <t>دوزیمتری پرتوهای یونیزان</t>
  </si>
  <si>
    <t>کارآموزی 1</t>
  </si>
  <si>
    <t>آناتومی 2</t>
  </si>
  <si>
    <t xml:space="preserve">فیزیولوژی </t>
  </si>
  <si>
    <t>اناتومی</t>
  </si>
  <si>
    <t xml:space="preserve">ادبیات فارسی </t>
  </si>
  <si>
    <t>دروس ارائه شده درنيمسال اول  98– ترم 1- رشته فناوری اطلاعات سلامت مقطع کارشناسی – دوره روزانه – ورودی نیمسال اول 1398</t>
  </si>
  <si>
    <t>کارآموزی در عرصه</t>
  </si>
  <si>
    <t>کلیه دروس</t>
  </si>
  <si>
    <t>کارآموزی در عرصه اتاق عمل قلب و عروق</t>
  </si>
  <si>
    <t>کارآموزی در عرصه اتاق عمل چشم</t>
  </si>
  <si>
    <t>کارآموزی در عرصه اتاق عمل فک و صورت</t>
  </si>
  <si>
    <t>کارآموزی در عرصه اتاق عمل توراکس</t>
  </si>
  <si>
    <t>کارآموزی در عرصه اتاق عمل ENT</t>
  </si>
  <si>
    <t>کارآموزی در عرصه اتاق عمل اطفال</t>
  </si>
  <si>
    <t>کارآموزی در عرصه اتاق عمل گوارش و غدد</t>
  </si>
  <si>
    <t>6310- خواهران
6311- برادران</t>
  </si>
  <si>
    <t>معادلات ديفرانسيل</t>
  </si>
  <si>
    <t xml:space="preserve">رياضي 2 يا همزمان  </t>
  </si>
  <si>
    <t>بهداشت مواد غذايي</t>
  </si>
  <si>
    <t>پاتوبيولوژي+ اصول اپيدميولوژي</t>
  </si>
  <si>
    <t>آمار زيستي</t>
  </si>
  <si>
    <t>بهداشت پرتوها وحفاظت</t>
  </si>
  <si>
    <t>هيدرولوژي آبهاي سطحي وزيرزميني</t>
  </si>
  <si>
    <t>1441916-1441915</t>
  </si>
  <si>
    <t>رسم فني ونقشه كشي</t>
  </si>
  <si>
    <t>نظري-كارگاهي</t>
  </si>
  <si>
    <t>1(كارگاهي)</t>
  </si>
  <si>
    <t>كامپيوتر و كاربرد آن+ نقشه برداري</t>
  </si>
  <si>
    <t>گندزداهاي محيط</t>
  </si>
  <si>
    <t>فيزيك عمومي + شيمي عمومي + پاتوبيولوژي</t>
  </si>
  <si>
    <t>خواهران-4430
برادران-4431</t>
  </si>
  <si>
    <t>دروس ارائه شده در نيمسال اول 98- ترم 3- رشته بهداشت محیط - مقطع کارشناسي - دوره روزانه- ورودي نيمسال اول 97</t>
  </si>
  <si>
    <t>مديريت كيفيت آب</t>
  </si>
  <si>
    <t>شيمي محيط+ ميكروبيولوژي محيط+هيدرولوژي آبهاي سطحي و زيرزميني</t>
  </si>
  <si>
    <t>هيدروليك</t>
  </si>
  <si>
    <t>مكانيك سيالات</t>
  </si>
  <si>
    <t>آلودگي هوا</t>
  </si>
  <si>
    <t>اصول ترموديناميك و انتقال حرارت+ مكانيك سيالات</t>
  </si>
  <si>
    <t>فرايندها وعمليات در بهداشت محيط</t>
  </si>
  <si>
    <t>فيزيك عمومي+شيمي عمومي+ ميكروبيولوژي محيط+ شيمي محيط</t>
  </si>
  <si>
    <t>مكانيك خاك</t>
  </si>
  <si>
    <t>استاتيك و مقاومت مصالح</t>
  </si>
  <si>
    <t>اقتصاد مهندسي</t>
  </si>
  <si>
    <t>كليات ايمني وبهداشت حرفه اي</t>
  </si>
  <si>
    <t>فيزيك عمومي- شيمي عمومي</t>
  </si>
  <si>
    <t>دروس ارائه شده در نيمسال اول 98- ترم5- رشته بهداشت محیط - مقطع کارشناسي - دوره روزانه- ورودي نيمسال اول96</t>
  </si>
  <si>
    <t>دروس ارائه شده در نيمسال اول 98- ترم7- رشته بهداشت محیط - مقطع کارشناسي - دوره روزانه- ورودي نيمسال اول 95</t>
  </si>
  <si>
    <t>فاضلاب صنعتي</t>
  </si>
  <si>
    <t>ميكروبيولوژي محيط+شيمي محيط+ فرآيندها و عمليات در بهداشت محيط+ تصفيه فاضلاب</t>
  </si>
  <si>
    <t>بهره برداري ونگهداري از تاسيسات آب وفاضلاب</t>
  </si>
  <si>
    <t>سيستم هاي انتقال و توزيع آب+ سيستم هاي جمع آوري فاضلاب و آبهاي سطحي+تصفيه آب+تصفيه فاضلاب</t>
  </si>
  <si>
    <t>كاربرد موتور تلمبه ها در تاسيسات آ ب وفاضلاب</t>
  </si>
  <si>
    <t>سيستم هاي انتقال و توزيع آب+ سيستم هاي جمع آوري فاضلاب و آبهاي سطحي+ رسم فني و نقشه كشي</t>
  </si>
  <si>
    <t>آشنايي با مدل سازي در سيستم هاي بهداشت محيط</t>
  </si>
  <si>
    <t>كاربرد بيو تكنولوژي در بهداشت محيط</t>
  </si>
  <si>
    <t>ميكروبيولوژي محيط+شيمي محيط</t>
  </si>
  <si>
    <t>كليات سم شناسي محيط</t>
  </si>
  <si>
    <r>
      <t xml:space="preserve">شيمي  عمومي+ شيمي محيط+ كليات ايمني وبهداشت حرفه اي+ ايمني كاربرد مواد </t>
    </r>
    <r>
      <rPr>
        <sz val="8"/>
        <color theme="1"/>
        <rFont val="B Traffic"/>
        <charset val="178"/>
      </rPr>
      <t>شيميايي وسموم</t>
    </r>
  </si>
  <si>
    <t>پروژه</t>
  </si>
  <si>
    <t>عملي-كارگاهي</t>
  </si>
  <si>
    <t xml:space="preserve">زبان پيش دانشگاهي </t>
  </si>
  <si>
    <t xml:space="preserve">فارسي </t>
  </si>
  <si>
    <t>تفسير موضوعي قرآن</t>
  </si>
  <si>
    <t xml:space="preserve">اصول كليات خدمات بهداشتي </t>
  </si>
  <si>
    <t>تشريح وفيزيولوژي</t>
  </si>
  <si>
    <t xml:space="preserve">اصول ومباني جامعه شناسي </t>
  </si>
  <si>
    <t xml:space="preserve">ميكروبشناسي 1( قارچ شناسي وانگل شناسي ) </t>
  </si>
  <si>
    <t>دروس ارائه شده در نيمسال اول 98- ترم1 - رشته بهداشت عمومی - مقطع کارشناسي - دوره روزانه- ورودي نيمسال اول 98</t>
  </si>
  <si>
    <t xml:space="preserve">بيوفيزيك </t>
  </si>
  <si>
    <t>اصول كليات اپيدميولوژي</t>
  </si>
  <si>
    <t>توانبخشي ورفاه اجتماعي</t>
  </si>
  <si>
    <t xml:space="preserve">نظري </t>
  </si>
  <si>
    <t xml:space="preserve">روانشناسي و بهداشت وروان </t>
  </si>
  <si>
    <t xml:space="preserve">بهداشت دهان ودندان </t>
  </si>
  <si>
    <t>آمار حياتي 2</t>
  </si>
  <si>
    <t>آمار حياتي 1</t>
  </si>
  <si>
    <t>بهداشت دانش آموزان و مدارس</t>
  </si>
  <si>
    <t>تغذيه كاربردي</t>
  </si>
  <si>
    <t>اصول تغذیه</t>
  </si>
  <si>
    <t>دروس ارائه شده در نيمسال اول 98- ترم3 - رشته بهداشت عمومی - مقطع کارشناسي - دوره روزانه- ورودي نيمسال اول 97</t>
  </si>
  <si>
    <t xml:space="preserve">زبان تخصصي </t>
  </si>
  <si>
    <t>زبان عمومي</t>
  </si>
  <si>
    <t xml:space="preserve">اصول مديريت درخدمات بهداشتي </t>
  </si>
  <si>
    <t xml:space="preserve">آموزش بهداشت و ارتباطات </t>
  </si>
  <si>
    <t xml:space="preserve">بيماريهاي شايع كودكان وطرق پيشگيري از آن </t>
  </si>
  <si>
    <t>برنامه ملي مبارزه با بيماريهاي واگير</t>
  </si>
  <si>
    <t xml:space="preserve">بهداشت محيط2( ( فاضلاب و زباله ) </t>
  </si>
  <si>
    <t xml:space="preserve">بهداشت باروري </t>
  </si>
  <si>
    <t>تشريح و فيزيولوژي</t>
  </si>
  <si>
    <t>بهداشت رواني واعتياد</t>
  </si>
  <si>
    <t>روانشناسي و بهداشت روان</t>
  </si>
  <si>
    <t>دروس ارائه شده در نيمسال اول 98- ترم5- رشته بهداشت عمومی - مقطع کارشناسي - دوره روزانه- ورودي نيمسال اول96</t>
  </si>
  <si>
    <t xml:space="preserve">اقتصاد بهداشت </t>
  </si>
  <si>
    <t>اصول برنامه ريزي بهداشتي</t>
  </si>
  <si>
    <t xml:space="preserve">اصول مديريت در خدمات بهداشتي </t>
  </si>
  <si>
    <t>اقدامات بهداشتي وكمكهاي اوليه در شرايط اضطراري</t>
  </si>
  <si>
    <t xml:space="preserve">بهداشت حرفه اي </t>
  </si>
  <si>
    <t>آشنایی بادفاع مقدس</t>
  </si>
  <si>
    <t>دروس ارائه شده در نيمسال اول 98- ترم 7- رشته بهداشت عمومی - مقطع کارشناسي - دوره روزانه- ورودي نيمسال اول 95</t>
  </si>
  <si>
    <t>دروس ارائه شده در نيمسال اول 98- ترم1- رشته بهداشت محیط - مقطع کارشناسي - دوره روزانه- ورودي نيمسال اول 98</t>
  </si>
  <si>
    <t>فيزيك اختصاصي 1</t>
  </si>
  <si>
    <t>رياضيات عمومي (1)</t>
  </si>
  <si>
    <t>فيزيولو‍‍‍ژي وكالبد شناسي</t>
  </si>
  <si>
    <t xml:space="preserve">برنامه نويسي كامپيوتر </t>
  </si>
  <si>
    <t>آموزش بهداشت</t>
  </si>
  <si>
    <t>كليات محيط زيست</t>
  </si>
  <si>
    <t>تاريخ تمدن فرهنگ اسلام وايران</t>
  </si>
  <si>
    <t>دروس ارائه شده در نيمسال اول 98- ترم 1- رشته بهداشت حرفه ای و ایمنی محیط کار - مقطع کارشناسي - دوره روزانه- ورودي نيمسال اول 98</t>
  </si>
  <si>
    <t>دروس ارائه شده در نيمسال اول 98- ترم 3- رشته بهداشت حرفه ای - مقطع کارشناسي - دوره روزانه- ورودي نيمسال اول 97</t>
  </si>
  <si>
    <t>مکانیک جامدات</t>
  </si>
  <si>
    <t>کمک های اولیه</t>
  </si>
  <si>
    <t>آمار زیستی</t>
  </si>
  <si>
    <t>مکانیک سیالات</t>
  </si>
  <si>
    <t>آشنایی با صنایع و شناخت فنون صنعتی</t>
  </si>
  <si>
    <t>تربیت بدنی2</t>
  </si>
  <si>
    <t>فیزیولوژی و کالبد شناسی</t>
  </si>
  <si>
    <t>ریاضیات عمومی2</t>
  </si>
  <si>
    <t>ریاضیات عمومی1</t>
  </si>
  <si>
    <t>تربیت بدنی1</t>
  </si>
  <si>
    <t>5930-خواهران
5931- برادران</t>
  </si>
  <si>
    <t>دروس ارائه شده در نيمسال اول 98- ترم5- رشته بهداشت حرفه ای - مقطع کارشناسي - دوره روزانه- ورودي نيمسال اول 96</t>
  </si>
  <si>
    <t>ايمني در محيط كار  2</t>
  </si>
  <si>
    <t>آشنايي با صنايع و فنون صنعتي</t>
  </si>
  <si>
    <t>بهداشت پرتوها</t>
  </si>
  <si>
    <t>فيزيك اختصاصي 1 و 2</t>
  </si>
  <si>
    <t>سم شناسي شغلي</t>
  </si>
  <si>
    <t>شیمی عمومی (معدنی –آلی) – بيوشيمي و اصول تغذيه</t>
  </si>
  <si>
    <t>مديريت صنعتي</t>
  </si>
  <si>
    <t>تجزيه و ارزشيابي نمونه هاي هوا</t>
  </si>
  <si>
    <t>مباني نمونه برداري از آلاينده هاي هوا</t>
  </si>
  <si>
    <t>دروس ارائه شده در نيمسال اول 98- ترم7- رشته بهداشت حرفه ای - مقطع کارشناسي - دوره روزانه- ورودي نيمسال اول 95</t>
  </si>
  <si>
    <t xml:space="preserve">ارزيابي مديريت ريسك </t>
  </si>
  <si>
    <t>ايمني در محيط كار 1و2و3</t>
  </si>
  <si>
    <t>طراحي تهويه صنعتي</t>
  </si>
  <si>
    <t>مكانيك سيالات – مباني كنترل آلودگي هوا</t>
  </si>
  <si>
    <t xml:space="preserve">سيستم مديريت يكپارچه </t>
  </si>
  <si>
    <t>برنامه نويسي کامپيوتر</t>
  </si>
  <si>
    <t>نظري – عملي</t>
  </si>
  <si>
    <t xml:space="preserve">اپيدميولوژي بيماريهاي شغلي </t>
  </si>
  <si>
    <t>خواهران-4370
برادران-4371</t>
  </si>
  <si>
    <t>6010- خواهران
6011- برادران</t>
  </si>
  <si>
    <t>اصول اپيدميولوژي و روش تحقيق (نظري - عملي)</t>
  </si>
  <si>
    <t>مفاهيم و روش هاي آمار زيستي (نظري - عملي)</t>
  </si>
  <si>
    <t>اصول و مباني اپيدميولوژي بيماريهاي واگير (نظري)</t>
  </si>
  <si>
    <t>دروس ارائه شده در نيمسال اول 98- ترم1- رشته اپیدمیولوژی - مقطع کارشناسي ارشد - دوره روزانه- ورودي نيمسال اول 98</t>
  </si>
  <si>
    <t>دروس ارائه شده درنيمسال اول  98 – ترم 3- رشته تکنولوژی پرتوشناسی مقطع کارشناسی – دوره روزانه – ورودی نیمسال اول  1397</t>
  </si>
  <si>
    <t>خواهران - گ3650
خواهران - گ3652
برادران - گ3651</t>
  </si>
  <si>
    <t>دروس ارائه شده در نيمسال اول 98- ترم1- رشته پزشکی - مقطع دکتری عمومی - دوره روزانه- ورودي نيمسال  اول 98</t>
  </si>
  <si>
    <t>دروس ارائه شده در نيمسال اول 98- ترم2- رشته پزشکی - مقطع دکتری عمومی - دوره روزانه- ورودي نيمسال دوم 97</t>
  </si>
  <si>
    <t>فیزیولوژی اعصاب و حواس ویژه</t>
  </si>
  <si>
    <t>فیزیولوژی غدد و تولید مثل</t>
  </si>
  <si>
    <t>فیزیولوژی کلیه</t>
  </si>
  <si>
    <t>علوم تشریع سر و گردن</t>
  </si>
  <si>
    <t>علوم تشریع سیستم حواس ویژه</t>
  </si>
  <si>
    <t>علوم تشریع سیستم اعصاب</t>
  </si>
  <si>
    <t>علوم تشریع غدد درون ریز</t>
  </si>
  <si>
    <t>علوم تشریع سیستم ادراری تناسلی</t>
  </si>
  <si>
    <t>بیوشیمی هورمون ها</t>
  </si>
  <si>
    <t>بیوشیمی کلیه</t>
  </si>
  <si>
    <t>آداب پزشکی 3</t>
  </si>
  <si>
    <t>زبان تخصصی 1/ زبان تخصصی 2</t>
  </si>
  <si>
    <t>4230- خواهران
4231- برادران
4233- برادران</t>
  </si>
  <si>
    <t>دروس ارائه شده در نيمسال اول 98- ترم3- رشته پزشکی - مقطع دکتری عمومی - دوره روزانه- ورودي نيمسال اول 97</t>
  </si>
  <si>
    <t>دروس ارائه شده در نيمسال اول 98- ترم4- رشته پزشکی - مقطع دکتری عمومی - دوره روزانه- ورودي نيمسال  دوم 96</t>
  </si>
  <si>
    <t>دروس ارائه شده در نيمسال اول 98- ترم5- رشته پزشکی - مقطع دکتری عمومی - دوره روزانه- ورودي نيمسال اول 96</t>
  </si>
  <si>
    <t>زيست شناسي سلولي مولكولي (نظري-عملي)</t>
  </si>
  <si>
    <t>شيمي تجزيه دستگاهي (نظري-عملي)</t>
  </si>
  <si>
    <t>مقدمه اي بر نانو تكنولوژي (نظري)</t>
  </si>
  <si>
    <t>سيستمهاي اطلاع رساني پزشكي (نظري-عملي)</t>
  </si>
  <si>
    <t>فيزيولوژي (نظري)</t>
  </si>
  <si>
    <t>نانوبيومديسين 1 (نظري)</t>
  </si>
  <si>
    <t>همنیاز با مقدمه اي بر نانو تكنولوژي (نظري)</t>
  </si>
  <si>
    <t>ايمني نانوفناوري (نظري)</t>
  </si>
  <si>
    <t>دروس ارائه شده در نيمسال اول 98 - ترم 1- رشته نانوپزشکی مقطع کارشناسی ارشد -  ورودي نيمسال اول 98</t>
  </si>
  <si>
    <t xml:space="preserve">نانوبیوتکنولوژی </t>
  </si>
  <si>
    <t>مقدمه ای بر نانوتکنولوژی</t>
  </si>
  <si>
    <t>مدل سازی در مقیاس نانو</t>
  </si>
  <si>
    <t>سیستمهای دارورسانی</t>
  </si>
  <si>
    <t>دروس ارائه شده در نيمسال اول 98 - ترم 3- رشته نانوپزشکی مقطع کارشناسی ارشد -  ورودي نيمسال اول 97</t>
  </si>
  <si>
    <t>دروس ارائه شده در نيمسال اول 98 - ترم 6- رشته نانوپزشکی مقطع کارشناسی ارشد -  ورودي نيمسال اول 96</t>
  </si>
  <si>
    <t>پاتوبيولوژي(ميكروبيولوژي و  ايمنولوژي) (نظري)</t>
  </si>
  <si>
    <t>سيستم هاي اطلاع رساني پزشكي 
(جبراني) (نظري-عملي)</t>
  </si>
  <si>
    <t>بيوشيمي پزشكي (نظري)</t>
  </si>
  <si>
    <t>زيست شناسي سلولي مولكولي (نظري)</t>
  </si>
  <si>
    <t>بيوانفورماتيك (نظري-عملي)</t>
  </si>
  <si>
    <t>روش تحقیق</t>
  </si>
  <si>
    <t>کشت سلول های جانوری</t>
  </si>
  <si>
    <t>دروس ارائه شده در نيمسال اول 98 - ترم1- رشته زیست فن آوری پزشکی مقطع کارشناسی ارشد -  ورودي نيمسال اول 98</t>
  </si>
  <si>
    <t>سمینار 2</t>
  </si>
  <si>
    <t>دروس ارائه شده در نيمسال اول 98 - ترم3- رشته زیست فن آوری پزشکی مقطع کارشناسی ارشد -  ورودي نيمسال اول 97</t>
  </si>
  <si>
    <t>دروس ارائه شده در نيمسال اول 98 - ترم4- رشته زیست فن آوری پزشکی مقطع کارشناسی ارشد -  ورودي نيمسال اول 96</t>
  </si>
  <si>
    <t>نوروبيولوژي سلولي و مولكولي (نظري)</t>
  </si>
  <si>
    <t>اصول روانپزشكي (نظري)</t>
  </si>
  <si>
    <t>روش تحقيق و آمار پيشرفته (نظري - عملي)</t>
  </si>
  <si>
    <t>علم عصب پايه شناختي (نظري)</t>
  </si>
  <si>
    <t>نوروآناتومي (نظري - عملي)</t>
  </si>
  <si>
    <t>1461901</t>
  </si>
  <si>
    <t>1461903</t>
  </si>
  <si>
    <t>1461905</t>
  </si>
  <si>
    <t>1461906</t>
  </si>
  <si>
    <t>1461918</t>
  </si>
  <si>
    <t>دروس ارائه شده در نيمسال اول 98- رشته مطالعات اعتیاد مقطع دکتری تخصصی -  ورودي اول 97 و ماقبل</t>
  </si>
  <si>
    <t>4220 خواهران
4221 برادران
4223 برادران</t>
  </si>
  <si>
    <t>آناتومي عمومي و جنين شناسي (نظري-عملي)</t>
  </si>
  <si>
    <t>مباني مواد (نظري)</t>
  </si>
  <si>
    <t>بيولوژي سلولي و مولكولي (نظري)</t>
  </si>
  <si>
    <t>آمار و روش تحقيق (نظري)</t>
  </si>
  <si>
    <t>اصول پيام رساني سلولي ( نظري - عملي)</t>
  </si>
  <si>
    <t>مباني ايمنولوژي و ايمونولوژي پيوند (نظري)</t>
  </si>
  <si>
    <t>1611502</t>
  </si>
  <si>
    <t>1611504</t>
  </si>
  <si>
    <t>1611510</t>
  </si>
  <si>
    <t>1611511</t>
  </si>
  <si>
    <t>1611905</t>
  </si>
  <si>
    <t>1611908</t>
  </si>
  <si>
    <t xml:space="preserve">1425145 یا
</t>
  </si>
  <si>
    <t>دروس ارائه شده در نيمسال اول 98 - ترم1- رشته مهندسی بافت مقطع PhD -  ورودي نيمسال اول 98</t>
  </si>
  <si>
    <t>دروس ارائه شده در نيمسال اول 98 - ترم3- رشته مهندسی بافت مقطع PhD -  ورودي نيمسال اول 97</t>
  </si>
  <si>
    <t>اصول مهندسی بافت</t>
  </si>
  <si>
    <t>1611901</t>
  </si>
  <si>
    <t>1611911</t>
  </si>
  <si>
    <t>اصول ارزیابی مکانیک بافتها و داربستها</t>
  </si>
  <si>
    <t>آناتومی عمومی و جنین شناسی</t>
  </si>
  <si>
    <t>مبانی مواد- اصول پیام رسانی سلول ها</t>
  </si>
  <si>
    <t>1611909</t>
  </si>
  <si>
    <t>1611906</t>
  </si>
  <si>
    <t>1611907</t>
  </si>
  <si>
    <t>روش های ساخت و مشخصه یابی داربستها</t>
  </si>
  <si>
    <t>مبانی مواد</t>
  </si>
  <si>
    <t>روش های ارزیابی سلولی -مولکولی</t>
  </si>
  <si>
    <t>بیولوژی سلولی مولکولی</t>
  </si>
  <si>
    <t>روش های مطالعه بافتی</t>
  </si>
  <si>
    <t>دروس ارائه شده در نيمسال اول 98 - ترم1- رشته مطالعات اعتیاد مقطع PhD -  ورودي نيمسال اول 98</t>
  </si>
  <si>
    <t>تشريح</t>
  </si>
  <si>
    <t>فيزيولوژي</t>
  </si>
  <si>
    <t>بيوشيمي</t>
  </si>
  <si>
    <t>ميکروب شناسي</t>
  </si>
  <si>
    <t>انگل شناسي</t>
  </si>
  <si>
    <t>اصول و مهارت هاي پرستاري</t>
  </si>
  <si>
    <t>ژنتيک و ايمنولوژي</t>
  </si>
  <si>
    <t>تغذيه و تغذيه درماني</t>
  </si>
  <si>
    <t>داروشناسي (فارماکولوژي)</t>
  </si>
  <si>
    <t>فرآيند آموزش بيمار</t>
  </si>
  <si>
    <t>مفاهيم پايه پرستاري</t>
  </si>
  <si>
    <t>اخلاق پرستاري و ارتباط حرفه اي</t>
  </si>
  <si>
    <t>روانشناسي فردي و اجتماعي</t>
  </si>
  <si>
    <t>پرستاري سلامت جامعه</t>
  </si>
  <si>
    <t>پرستاري بهداشت مادر و نوزاد</t>
  </si>
  <si>
    <t>پرستاري بزرگسالان و سالمندان(1)</t>
  </si>
  <si>
    <t>پرستاری بهداشت روان</t>
  </si>
  <si>
    <t>پرستاري سلامت فرد و خانواده</t>
  </si>
  <si>
    <t>پرستاري بهداشت محيط</t>
  </si>
  <si>
    <t>زبان تخصصي</t>
  </si>
  <si>
    <t>فن آوري اطلاعات در پرستاري</t>
  </si>
  <si>
    <t>بررسي وضعيت</t>
  </si>
  <si>
    <t>تحقيق در پرستاري</t>
  </si>
  <si>
    <t>پرستاري دراختلالات سلامت مادر و نوزاد</t>
  </si>
  <si>
    <t>پرستاري بزرگسالان و سالمندان(2)</t>
  </si>
  <si>
    <t>اصول اپيدميولوژي و مبارزه با بيماري هاي شايع در ايران</t>
  </si>
  <si>
    <t>پرستاري کودک سالم</t>
  </si>
  <si>
    <t>پرستاري بيماريهاي روان</t>
  </si>
  <si>
    <t>ادبيات فارسي</t>
  </si>
  <si>
    <t>آمار حياتي مقدماتي</t>
  </si>
  <si>
    <t>پرستاري بزرگسالان و سالمندان(3)</t>
  </si>
  <si>
    <t>پرستاری بیماریهای کودکان</t>
  </si>
  <si>
    <t>مراقبتهای پرستاری در منزل</t>
  </si>
  <si>
    <t>مراقبتهای جامع پرستاری در بخش‏های ویژه</t>
  </si>
  <si>
    <t>پرستاری اورژانس در بحران ها و حوادث غیرمترقبه</t>
  </si>
  <si>
    <t>اصول مدیریت خدمات پرستاری</t>
  </si>
  <si>
    <t>سلول شناسی و بافت شناسی (تئوری - عملی)</t>
  </si>
  <si>
    <t>بیوشیمی (تئوری - عملی)</t>
  </si>
  <si>
    <t>تشریح (1) (تئوری - عملی)</t>
  </si>
  <si>
    <t>میکروب شناسي نظري</t>
  </si>
  <si>
    <t>انگل شناسي و قارچ شناسي</t>
  </si>
  <si>
    <t>زبان انگليسي تخصصي</t>
  </si>
  <si>
    <t>روانشناسي عمومي و روانشناسي زن و خانواده</t>
  </si>
  <si>
    <t xml:space="preserve">فیزیولوژی (2) </t>
  </si>
  <si>
    <t>جنین شناسی</t>
  </si>
  <si>
    <t>نشانه شناسی و معاینات فیزیکی</t>
  </si>
  <si>
    <t>اصول تغذيه مادر و كودك</t>
  </si>
  <si>
    <t>اصول اپيدميولوژي مبارزه با بيماريها(بهداشت2)</t>
  </si>
  <si>
    <t>بارداری زایمان 1-(بارداري طبيعي)</t>
  </si>
  <si>
    <t>فیزیوپاتولوژی و بیماریهای داخلی (1)</t>
  </si>
  <si>
    <t>داروشناسی (2)</t>
  </si>
  <si>
    <t>بارداري و زايمان3-( بارداري و زايمان غير طبيعي)</t>
  </si>
  <si>
    <t>بيماريهاي كودكان</t>
  </si>
  <si>
    <t>فيزيوپاتولوژي و بيماريهاي داخلي(3)</t>
  </si>
  <si>
    <t>فيزيوپاتولوژي و بيماريهاي جراحي</t>
  </si>
  <si>
    <t>فناوري اطلاعات</t>
  </si>
  <si>
    <t>گزارش نويسي و مستندسازي در اورژانس</t>
  </si>
  <si>
    <t>مراقبت در جابجايي و انتقال بيمار</t>
  </si>
  <si>
    <t>تروما (پيشرفته)</t>
  </si>
  <si>
    <t>احياي قلبي - ريوي (پيشرفته)</t>
  </si>
  <si>
    <t>فوريت هاي داخلي پيشرفته (1)</t>
  </si>
  <si>
    <t>فوريت هاي داخلي پيشرفته (2)</t>
  </si>
  <si>
    <t>اورژانس های محیطی</t>
  </si>
  <si>
    <t>بهداشت عمومي</t>
  </si>
  <si>
    <t>مهندسی ژنتیک عملی</t>
  </si>
  <si>
    <t>اصول استاندارد سازی فراورده های بیولوژیک - مهندسی ژنتیک نظری</t>
  </si>
  <si>
    <t>آمار و روش تحقيق</t>
  </si>
  <si>
    <t>بررسي وضعيت سلامت سالمند</t>
  </si>
  <si>
    <t>سالمندی سالم و فعال</t>
  </si>
  <si>
    <t>رايانه و سيتم اطلاع رساني پزشكي</t>
  </si>
  <si>
    <t>ساختارها و سيستم هاي مراقبتي وي‍ژه سالمندان</t>
  </si>
  <si>
    <t>برادران -  گروه2</t>
  </si>
  <si>
    <t>انقلاب اسلامي ايران</t>
  </si>
  <si>
    <t>انسان در اسلام</t>
  </si>
  <si>
    <t>خواهران</t>
  </si>
  <si>
    <t>دروس ارائه شده در نيمسال اول 98- ترم3- رشته اپیدمیولوژی - مقطع کارشناسي ارشد - دوره روزانه- ورودي نيمسال اول 97</t>
  </si>
  <si>
    <t>روش هاي آماري در اپيدميولوژي (نظري)</t>
  </si>
  <si>
    <t>اصول اپيدميولوژي و روش تحقيق (نظري - عملي)-مفاهيم و روش هاي آمار زيستي (نظري - عملي)</t>
  </si>
  <si>
    <t>اپيدميولوژي اجتماعي در سلامت (نظري)</t>
  </si>
  <si>
    <t>اصول اپيدميولوژي و روش تحقيق (نظري - عملي)-مفاهيم و روش هاي آمار زيستي (نظري - عملي)-روش هاي اپيدميولوژي (نظري)</t>
  </si>
  <si>
    <t>كارآزمايي باليني (نظري)</t>
  </si>
  <si>
    <t>اپيدميولوژي باليني (نظري)</t>
  </si>
  <si>
    <t>روش هاي اپيدميولوژي (نظري)-روش هاي آماري در اپيدميولوژي (نظري)</t>
  </si>
  <si>
    <t>فرهادی</t>
  </si>
  <si>
    <t>6- دانشکده بهداشت</t>
  </si>
  <si>
    <t>شنبه</t>
  </si>
  <si>
    <t>14-16</t>
  </si>
  <si>
    <t>دکترطوسی</t>
  </si>
  <si>
    <t>327- دانشکده پزشکی</t>
  </si>
  <si>
    <t>کاویانی</t>
  </si>
  <si>
    <t>10- دانشکده پرستاری</t>
  </si>
  <si>
    <t>16-18</t>
  </si>
  <si>
    <t>برادران</t>
  </si>
  <si>
    <t>عبادی</t>
  </si>
  <si>
    <t>328- دانسکده پزشکی</t>
  </si>
  <si>
    <t>دکتر طوسی</t>
  </si>
  <si>
    <t>8- دانشکده پرستاری</t>
  </si>
  <si>
    <t>اکبری</t>
  </si>
  <si>
    <t>325- دانشکده پزشکی</t>
  </si>
  <si>
    <t xml:space="preserve">25 نفر </t>
  </si>
  <si>
    <t>ظرفیت باقی مانده</t>
  </si>
  <si>
    <r>
      <t xml:space="preserve">آشنايي با دفاع مقدس
</t>
    </r>
    <r>
      <rPr>
        <sz val="11"/>
        <color rgb="FFFF0000"/>
        <rFont val="B Nazanin"/>
        <charset val="178"/>
      </rPr>
      <t>ترم یک پزشکی</t>
    </r>
  </si>
  <si>
    <t>18-20</t>
  </si>
  <si>
    <t>328- دانشکده پزشکی</t>
  </si>
  <si>
    <t>1- دانشکده پرستاری</t>
  </si>
  <si>
    <r>
      <t xml:space="preserve">انسان در اسلام
</t>
    </r>
    <r>
      <rPr>
        <sz val="11"/>
        <color rgb="FFFF0000"/>
        <rFont val="B Nazanin"/>
        <charset val="178"/>
      </rPr>
      <t>ترم یک پرستاری</t>
    </r>
  </si>
  <si>
    <t>عامریان</t>
  </si>
  <si>
    <t>5- دانشکده پرستاری</t>
  </si>
  <si>
    <t>دکتر اشرفی</t>
  </si>
  <si>
    <t>6- دانشکده پرستاری</t>
  </si>
  <si>
    <t>یکشنبه</t>
  </si>
  <si>
    <t>25 نفر</t>
  </si>
  <si>
    <r>
      <t xml:space="preserve">تاریخ فرهنگ و تمدن اسلام وایران
</t>
    </r>
    <r>
      <rPr>
        <sz val="11"/>
        <color rgb="FFFF0000"/>
        <rFont val="B Nazanin"/>
        <charset val="178"/>
      </rPr>
      <t>ترم یک بهداشت حرفه ای</t>
    </r>
  </si>
  <si>
    <r>
      <t xml:space="preserve">تفسیر موضوعی قرآن
</t>
    </r>
    <r>
      <rPr>
        <sz val="11"/>
        <color rgb="FFFF0000"/>
        <rFont val="B Nazanin"/>
        <charset val="178"/>
      </rPr>
      <t>ترم یک بهداشت حرفه ای</t>
    </r>
  </si>
  <si>
    <t>حسینی شیرآشتیانی -محمد</t>
  </si>
  <si>
    <t>دکتر رضوانی</t>
  </si>
  <si>
    <t>2- دانشکده بهداشت</t>
  </si>
  <si>
    <r>
      <t xml:space="preserve">آیین زندگی(اخلاق کاربردی)
</t>
    </r>
    <r>
      <rPr>
        <sz val="11"/>
        <color rgb="FFFF0000"/>
        <rFont val="B Nazanin"/>
        <charset val="178"/>
      </rPr>
      <t xml:space="preserve"> ترم یک پزشکی</t>
    </r>
  </si>
  <si>
    <r>
      <t xml:space="preserve">دانش خانواده و جمعیت
</t>
    </r>
    <r>
      <rPr>
        <sz val="11"/>
        <color rgb="FFFF0000"/>
        <rFont val="B Nazanin"/>
        <charset val="178"/>
      </rPr>
      <t>ترم یک پرستاری</t>
    </r>
  </si>
  <si>
    <t>3- دانشکده پیراپزشکی</t>
  </si>
  <si>
    <t>دوشنبه</t>
  </si>
  <si>
    <t>دکتر پیاده کوهسار</t>
  </si>
  <si>
    <t>15 نفر</t>
  </si>
  <si>
    <t>رضائی</t>
  </si>
  <si>
    <r>
      <t xml:space="preserve">آیین زندگی(اخلاق کاربردی)
</t>
    </r>
    <r>
      <rPr>
        <sz val="11"/>
        <color rgb="FFFF0000"/>
        <rFont val="B Nazanin"/>
        <charset val="178"/>
      </rPr>
      <t>ترم یک هوشبری+ یک پزشکی</t>
    </r>
  </si>
  <si>
    <t xml:space="preserve">تفسیر موضوعی نهج البلاغه </t>
  </si>
  <si>
    <t>35 نفر</t>
  </si>
  <si>
    <t>سه شنبه</t>
  </si>
  <si>
    <t>خلیلی</t>
  </si>
  <si>
    <t>30 نفر</t>
  </si>
  <si>
    <t>اللهیاری</t>
  </si>
  <si>
    <t>کاشف الغطاء</t>
  </si>
  <si>
    <t>صدری</t>
  </si>
  <si>
    <r>
      <t xml:space="preserve">آیین زندگی(اخلاق کاربردی)
</t>
    </r>
    <r>
      <rPr>
        <sz val="10"/>
        <color rgb="FFFF0000"/>
        <rFont val="B Nazanin"/>
        <charset val="178"/>
      </rPr>
      <t>ترم یک علوم آزمایشگاهی</t>
    </r>
  </si>
  <si>
    <t>حسین پور</t>
  </si>
  <si>
    <t>چهارشنبه</t>
  </si>
  <si>
    <t>10-12</t>
  </si>
  <si>
    <t>12-14</t>
  </si>
  <si>
    <t>احمدی</t>
  </si>
  <si>
    <t>9- دانشکده پرستاری</t>
  </si>
  <si>
    <t>محمدی</t>
  </si>
  <si>
    <t>20 نفر</t>
  </si>
  <si>
    <t xml:space="preserve"> نفر30</t>
  </si>
  <si>
    <t>خواهران-گ2</t>
  </si>
  <si>
    <t>خواهران-6
برادران-4</t>
  </si>
  <si>
    <t>خواهران-3
برادران-2</t>
  </si>
  <si>
    <t>4 - خواهران</t>
  </si>
  <si>
    <t>1- برادران</t>
  </si>
  <si>
    <t>خواهران- 'گروه 2</t>
  </si>
  <si>
    <t>برادران -  گروه 3</t>
  </si>
  <si>
    <t>خواهران گروه 5
برادران گروه  4</t>
  </si>
  <si>
    <t>خواهران-گ1
برادران-گ3</t>
  </si>
  <si>
    <r>
      <t xml:space="preserve">آیین زندگی(اخلاق کاربردی)
</t>
    </r>
    <r>
      <rPr>
        <sz val="11"/>
        <color rgb="FFFF0000"/>
        <rFont val="B Nazanin"/>
        <charset val="178"/>
      </rPr>
      <t>ترم یک هوشبری</t>
    </r>
  </si>
  <si>
    <t>برادران- گ 1</t>
  </si>
  <si>
    <t>رياضي  عمومی 1</t>
  </si>
  <si>
    <t>شيمي عمومي</t>
  </si>
  <si>
    <t>كامپيوتر  و كاربرد آن</t>
  </si>
  <si>
    <t>4410- خواهران
4411-برادران</t>
  </si>
  <si>
    <r>
      <t xml:space="preserve">آشنايي با دفاع مقدس
</t>
    </r>
    <r>
      <rPr>
        <sz val="9"/>
        <color rgb="FFFF0000"/>
        <rFont val="B Nazanin"/>
        <charset val="178"/>
      </rPr>
      <t>ترم یک پزشکی+ یک هوشبری</t>
    </r>
  </si>
  <si>
    <t>98/10/19</t>
  </si>
  <si>
    <t>98/10/17</t>
  </si>
  <si>
    <t>98/10/18</t>
  </si>
  <si>
    <t>ریاضیات پایه</t>
  </si>
  <si>
    <t>مبانی کامپیوتر</t>
  </si>
  <si>
    <t>آزمایشگاه مبانی کامپیوتر</t>
  </si>
  <si>
    <t>اصطلاحات پزشکی 1</t>
  </si>
  <si>
    <t>خواهران و 
برادران</t>
  </si>
  <si>
    <r>
      <t xml:space="preserve">آشنايي با دفاع مقدس </t>
    </r>
    <r>
      <rPr>
        <sz val="11"/>
        <color rgb="FFFF0000"/>
        <rFont val="B Nazanin"/>
        <charset val="178"/>
      </rPr>
      <t>(جدید)
ترم یک فناوری اطلاعات+ یک هوشبری</t>
    </r>
  </si>
  <si>
    <t>خواهران-گ 3 
برادران- گ 3</t>
  </si>
  <si>
    <r>
      <t xml:space="preserve">آشنايي با دفاع مقدس
</t>
    </r>
    <r>
      <rPr>
        <sz val="10"/>
        <color rgb="FFFF0000"/>
        <rFont val="B Nazanin"/>
        <charset val="178"/>
      </rPr>
      <t>ترم یک بهداشت محیط(خ و ب)+ یک فناوری اطلاعات (ب)</t>
    </r>
  </si>
  <si>
    <r>
      <t xml:space="preserve">تفسیر موضوعی نهج البلاغه 
</t>
    </r>
    <r>
      <rPr>
        <b/>
        <sz val="10"/>
        <color rgb="FFFF0000"/>
        <rFont val="B Nazanin"/>
        <charset val="178"/>
      </rPr>
      <t>ترم یک بهداشت عمومی(خ و ب)+ یک بهداشت محیط (ب)</t>
    </r>
  </si>
  <si>
    <r>
      <t xml:space="preserve">دانش خانواده و جمعیت </t>
    </r>
    <r>
      <rPr>
        <sz val="11"/>
        <color rgb="FFFF0000"/>
        <rFont val="B Nazanin"/>
        <charset val="178"/>
      </rPr>
      <t>(جدید)
ترم یک پرستاری</t>
    </r>
  </si>
  <si>
    <t>خواهران- گروه 5210
خواهران- گروه 5212
برادران -گروه 5211</t>
  </si>
  <si>
    <t>خواهران- گ4
برادران- گ1</t>
  </si>
  <si>
    <t>خواهران-گ4
برادران- گ 1</t>
  </si>
  <si>
    <t>خواهران-گ7
برادران- گ 3</t>
  </si>
  <si>
    <t>خواهران-گ7
برادران-گ2</t>
  </si>
  <si>
    <t>خواهران-4510</t>
  </si>
  <si>
    <r>
      <t xml:space="preserve">اندیشه اسلامی (1)
</t>
    </r>
    <r>
      <rPr>
        <sz val="11"/>
        <color rgb="FFFF0000"/>
        <rFont val="B Nazanin"/>
        <charset val="178"/>
      </rPr>
      <t>ترم یک مامایی+ یک پرتوشناسی</t>
    </r>
  </si>
  <si>
    <r>
      <t xml:space="preserve">اندیشه اسلامی (1)
</t>
    </r>
    <r>
      <rPr>
        <sz val="11"/>
        <color rgb="FFFF0000"/>
        <rFont val="B Nazanin"/>
        <charset val="178"/>
      </rPr>
      <t>یک فناوری اطلاعات</t>
    </r>
  </si>
  <si>
    <r>
      <t xml:space="preserve">اندیشه اسلامی (1) </t>
    </r>
    <r>
      <rPr>
        <sz val="11"/>
        <color rgb="FFFF0000"/>
        <rFont val="B Nazanin"/>
        <charset val="178"/>
      </rPr>
      <t>(جدید)</t>
    </r>
    <r>
      <rPr>
        <sz val="11"/>
        <color theme="1"/>
        <rFont val="B Nazanin"/>
        <charset val="178"/>
      </rPr>
      <t xml:space="preserve">
</t>
    </r>
    <r>
      <rPr>
        <sz val="11"/>
        <color rgb="FFFF0000"/>
        <rFont val="B Nazanin"/>
        <charset val="178"/>
      </rPr>
      <t>ترم یک پرستاری+ بهداشت محیط-یک فناوری اطلاعات</t>
    </r>
  </si>
  <si>
    <r>
      <t xml:space="preserve">اندیشه اسلامی (1)
</t>
    </r>
    <r>
      <rPr>
        <sz val="11"/>
        <color rgb="FFFF0000"/>
        <rFont val="B Nazanin"/>
        <charset val="178"/>
      </rPr>
      <t>ترم یک پرتوشناسی</t>
    </r>
  </si>
  <si>
    <t>4- دانشکده پیراپزشکی</t>
  </si>
  <si>
    <t>آشنايي با دفاع مقدس
بدلیل به حد نصاب نرسیدن حذف گردید</t>
  </si>
  <si>
    <t>انقلاب اسلامی ایران
بدلیل به حد نصاب نرسیدن حذف گردید</t>
  </si>
  <si>
    <t>اندیشه سیاسی امام خمینی (ره)
بدلیل به حد نصاب نرسیدن حذف گردید</t>
  </si>
  <si>
    <t xml:space="preserve">زبان عمومي </t>
  </si>
  <si>
    <r>
      <t>ا</t>
    </r>
    <r>
      <rPr>
        <sz val="11"/>
        <rFont val="B Nazanin"/>
        <charset val="178"/>
      </rPr>
      <t>صول و فنون پرستاری و مامایی و روش کار در اطاق عمل و زایمان</t>
    </r>
  </si>
  <si>
    <r>
      <rPr>
        <sz val="12"/>
        <rFont val="B Nazanin"/>
        <charset val="178"/>
      </rPr>
      <t>تغذیه قب</t>
    </r>
    <r>
      <rPr>
        <sz val="12"/>
        <color theme="1"/>
        <rFont val="B Nazanin"/>
        <charset val="178"/>
      </rPr>
      <t>ل، حین و بعد از بارداری</t>
    </r>
  </si>
  <si>
    <t>روش تحقیق پیشرفته</t>
  </si>
  <si>
    <t>مبانی پرستاری مراقبتهای ویژه</t>
  </si>
  <si>
    <t>آمار</t>
  </si>
  <si>
    <t>ارزیابی تشخیصی</t>
  </si>
  <si>
    <t xml:space="preserve"> سیستمهای اطلاع رسانی پزشکی</t>
  </si>
  <si>
    <t>مراقبت های ویژه اعصاب و روان</t>
  </si>
  <si>
    <t>مراقبت های ویژه گوارش و جراحی شکم</t>
  </si>
  <si>
    <t>مراقبت های ویژه کلیه و مجاری ادراری و دیالیز</t>
  </si>
  <si>
    <t>مراقبت های ویژه اختلالات چند ارگانی و بیماران با نیاز های خاص</t>
  </si>
  <si>
    <t>داروشناسی اختصاصی</t>
  </si>
  <si>
    <t>تاریخ</t>
  </si>
  <si>
    <r>
      <t>كد درس</t>
    </r>
    <r>
      <rPr>
        <b/>
        <sz val="12"/>
        <color theme="1"/>
        <rFont val="B Nazanin"/>
        <charset val="178"/>
      </rPr>
      <t xml:space="preserve"> </t>
    </r>
  </si>
  <si>
    <r>
      <t>نام درس</t>
    </r>
    <r>
      <rPr>
        <b/>
        <sz val="12"/>
        <color theme="1"/>
        <rFont val="B Nazanin"/>
        <charset val="178"/>
      </rPr>
      <t xml:space="preserve"> </t>
    </r>
  </si>
  <si>
    <t>پرستاری سالمندی(2)</t>
  </si>
  <si>
    <t>پرستاری سالمندی(3)</t>
  </si>
  <si>
    <t>عباسیان</t>
  </si>
  <si>
    <t>تولی</t>
  </si>
  <si>
    <t>دکتر نوشک</t>
  </si>
  <si>
    <t>مسعودی</t>
  </si>
  <si>
    <t>زروج حسینی</t>
  </si>
  <si>
    <t>مهدویان</t>
  </si>
  <si>
    <t>بازقلعه</t>
  </si>
  <si>
    <t>گرزین</t>
  </si>
  <si>
    <t>خیری</t>
  </si>
  <si>
    <t>خطیبی</t>
  </si>
  <si>
    <t>دادگری</t>
  </si>
  <si>
    <t>تقوی</t>
  </si>
  <si>
    <t>گلی</t>
  </si>
  <si>
    <t>حسین زاده</t>
  </si>
  <si>
    <t>قربانی</t>
  </si>
  <si>
    <t>خواجه</t>
  </si>
  <si>
    <t>سعیدنیا</t>
  </si>
  <si>
    <t>غراوی</t>
  </si>
  <si>
    <t>رشیدان</t>
  </si>
  <si>
    <t xml:space="preserve">دلوریان </t>
  </si>
  <si>
    <t>خواستار</t>
  </si>
  <si>
    <t>آتش سخن</t>
  </si>
  <si>
    <t>دلوریان</t>
  </si>
  <si>
    <t>ارتباطات آموزشي(بهداشت3)</t>
  </si>
  <si>
    <t>بهداشت مادر كودك (بهداشت4)</t>
  </si>
  <si>
    <t>تورانی</t>
  </si>
  <si>
    <t>دلدار</t>
  </si>
  <si>
    <t>عامری</t>
  </si>
  <si>
    <t>دکتر عامری</t>
  </si>
  <si>
    <t>صادقی مقدم</t>
  </si>
  <si>
    <t>رضایی</t>
  </si>
  <si>
    <t>نوریان</t>
  </si>
  <si>
    <t>روحانی</t>
  </si>
  <si>
    <t>گرکز</t>
  </si>
  <si>
    <r>
      <t>مراقبت پرستاری در دارو درمانی سالمندان</t>
    </r>
    <r>
      <rPr>
        <b/>
        <sz val="11"/>
        <color theme="1"/>
        <rFont val="B Nazanin"/>
        <charset val="178"/>
      </rPr>
      <t xml:space="preserve"> </t>
    </r>
  </si>
  <si>
    <t>دروس ارائه شده درنيمسال اول 1401-1400-  ترم 2- رشته فوريتهاي پزشکي - مقطع کارشناسی ناپیوسته - دوره روزانه- ورودي نيمسال دوم 1399</t>
  </si>
  <si>
    <t>روشها و فنون آموزش در جامعه</t>
  </si>
  <si>
    <t>مهارتهاي ارتباطي(1 )</t>
  </si>
  <si>
    <t xml:space="preserve">اصول مشاوره ژنتيك </t>
  </si>
  <si>
    <t xml:space="preserve">آقاي دكتر شايان نيا  </t>
  </si>
  <si>
    <t>اخلاق حرفه اي</t>
  </si>
  <si>
    <t xml:space="preserve">خانم دکتر صالحین </t>
  </si>
  <si>
    <t>سيستمهاي اطلاع رساني پزشكي</t>
  </si>
  <si>
    <t xml:space="preserve">خانم دكتر متقي </t>
  </si>
  <si>
    <t>دروس ارائه شده درنيمسال اول  1401 – 1400-ترم3- رشته مشاوره در مامایی مقطع کارشناسی ارشد – دوره روزانه – ورودی نیمسال اول 1399</t>
  </si>
  <si>
    <t>دروس ارائه شده درنيمسال اول  1401 – 1400-ترم1- رشته مشاوره در مامایی مقطع کارشناسی ارشد – دوره روزانه – ورودی نیمسال اول 1400</t>
  </si>
  <si>
    <t>مشاوره و ارتقای سلامت جنسی</t>
  </si>
  <si>
    <t>مشاوره و آموزش در بارداری طبیعی</t>
  </si>
  <si>
    <t>یائسگی</t>
  </si>
  <si>
    <t>مشاوره تنظیم خانواده</t>
  </si>
  <si>
    <t>کاربرد اپیدمیولوژی در پرستاری سالمندی</t>
  </si>
  <si>
    <t>روش تحقيق</t>
  </si>
  <si>
    <t>دکتر رحیمی</t>
  </si>
  <si>
    <t>1401/10/17</t>
  </si>
  <si>
    <t>1401/10/19</t>
  </si>
  <si>
    <t>1401/10/21</t>
  </si>
  <si>
    <t>1401/10/24</t>
  </si>
  <si>
    <t>1401/10/26</t>
  </si>
  <si>
    <t>1401/10/28</t>
  </si>
  <si>
    <t>1401/10/29</t>
  </si>
  <si>
    <t>1401/10/18</t>
  </si>
  <si>
    <t>خانم اکبری</t>
  </si>
  <si>
    <t>1401/10/20</t>
  </si>
  <si>
    <t>1401/10/27</t>
  </si>
  <si>
    <t>1401/10/22</t>
  </si>
  <si>
    <t>دکترعلیاری</t>
  </si>
  <si>
    <t>دکترروحانی</t>
  </si>
  <si>
    <t>1401/10/25</t>
  </si>
  <si>
    <t>1401/1019</t>
  </si>
  <si>
    <t>دکتر گلاب پور</t>
  </si>
  <si>
    <t xml:space="preserve">داخلی جراحی </t>
  </si>
  <si>
    <t xml:space="preserve">مفاهیم پایه پرستاری </t>
  </si>
  <si>
    <t xml:space="preserve">دروس ارائه شده درنيمسال اول  1402-1401 - ترم1- رشته پرستاري مقطع کارشناسی </t>
  </si>
  <si>
    <t xml:space="preserve">دروس ارائه شده درنيمسال اول  1402-1401 - ترم2- رشته پرستاري مقطع کارشناسی </t>
  </si>
  <si>
    <t xml:space="preserve">دروس ارائه شده درنيمسال اول  1402-1401 - ترم3- رشته پرستاري مقطع کارشناسی </t>
  </si>
  <si>
    <t xml:space="preserve">دروس ارائه شده درنيمسال اول  1402-1401 - ترم4- رشته پرستاري مقطع کارشناسی </t>
  </si>
  <si>
    <t xml:space="preserve">دروس ارائه شده درنيمسال اول  1402-1401 - ترم5- رشته پرستاري مقطع کارشناسی </t>
  </si>
  <si>
    <t xml:space="preserve">دروس ارائه شده درنيمسال اول  1402-1401 - ترم6- رشته پرستاري مقطع کارشناسی </t>
  </si>
  <si>
    <t xml:space="preserve">دروس ارائه شده درنيمسال اول  1402- 1401- ترم 1- رشته مامایی - مقطع کارشناسی پیوسته </t>
  </si>
  <si>
    <t xml:space="preserve">دروس ارائه شده درنيمسال اول  1402- 1401- ترم 3- رشته مامایی - مقطع کارشناسی پیوسته </t>
  </si>
  <si>
    <t xml:space="preserve">دروس ارائه شده درنيمسال اول  1402- 1401- ترم 5- رشته مامایی - مقطع کارشناسی پیوسته </t>
  </si>
  <si>
    <t xml:space="preserve">دروس ارائه شده در نيمسال اول 1402 -1401-ترم1-  رشته مراقبتهای ویژه مقطع کارشناسی ارشد </t>
  </si>
  <si>
    <t xml:space="preserve">دروس ارائه شده در نيمسال اول 1402 -1401-ترم 3-  رشته مراقبتهای ویژه مقطع کارشناسی ارشد </t>
  </si>
  <si>
    <t xml:space="preserve">دروس ارائه شده در نيمسال اول 1402 -1401-ترم 1- رشته پرستاری سالمندی مقطع کارشناسی ارشد </t>
  </si>
  <si>
    <t xml:space="preserve">دروس ارائه شده در نيمسال اول 1402 -1401-ترم3- رشته پرستاری سالمندی مقطع کارشناسی ارشد </t>
  </si>
  <si>
    <t>دکتر گلی</t>
  </si>
  <si>
    <t>مراقبت در منزل</t>
  </si>
  <si>
    <t>دکتر ابراهیمی</t>
  </si>
  <si>
    <t>مراقبت تسکینی</t>
  </si>
  <si>
    <t>دکتر دادگری</t>
  </si>
  <si>
    <r>
      <rPr>
        <sz val="12"/>
        <color rgb="FFFF0000"/>
        <rFont val="B Nazanin"/>
        <charset val="178"/>
      </rPr>
      <t>فدائی</t>
    </r>
    <r>
      <rPr>
        <sz val="12"/>
        <rFont val="B Nazanin"/>
        <charset val="178"/>
      </rPr>
      <t>، خواجه، ایمانی، میرحسینی</t>
    </r>
  </si>
  <si>
    <r>
      <t xml:space="preserve"> گرمابی،</t>
    </r>
    <r>
      <rPr>
        <sz val="12"/>
        <color rgb="FFFF0000"/>
        <rFont val="B Nazanin"/>
        <charset val="178"/>
      </rPr>
      <t>خاکساری</t>
    </r>
  </si>
  <si>
    <r>
      <rPr>
        <sz val="12"/>
        <color rgb="FFFF0000"/>
        <rFont val="B Nazanin"/>
        <charset val="178"/>
      </rPr>
      <t>دکتریوسفی</t>
    </r>
    <r>
      <rPr>
        <sz val="12"/>
        <color theme="1"/>
        <rFont val="B Nazanin"/>
        <charset val="178"/>
      </rPr>
      <t>،دکتر جعفری</t>
    </r>
  </si>
  <si>
    <r>
      <t xml:space="preserve">دکتر خواجه، خطیبی، </t>
    </r>
    <r>
      <rPr>
        <sz val="12"/>
        <color rgb="FFFF0000"/>
        <rFont val="B Nazanin"/>
        <charset val="178"/>
      </rPr>
      <t>عباسی</t>
    </r>
  </si>
  <si>
    <r>
      <rPr>
        <sz val="12"/>
        <color rgb="FFFF0000"/>
        <rFont val="B Nazanin"/>
        <charset val="178"/>
      </rPr>
      <t>ابراهیمی</t>
    </r>
    <r>
      <rPr>
        <sz val="12"/>
        <color theme="1"/>
        <rFont val="B Nazanin"/>
        <charset val="178"/>
      </rPr>
      <t xml:space="preserve"> دادگری</t>
    </r>
  </si>
  <si>
    <r>
      <t xml:space="preserve">متقی </t>
    </r>
    <r>
      <rPr>
        <sz val="12"/>
        <color rgb="FFFF0000"/>
        <rFont val="B Nazanin"/>
        <charset val="178"/>
      </rPr>
      <t>خواجه</t>
    </r>
    <r>
      <rPr>
        <sz val="12"/>
        <color theme="1"/>
        <rFont val="B Nazanin"/>
        <charset val="178"/>
      </rPr>
      <t xml:space="preserve"> صالحین</t>
    </r>
  </si>
  <si>
    <r>
      <t>باقری</t>
    </r>
    <r>
      <rPr>
        <sz val="12"/>
        <color rgb="FFFF0000"/>
        <rFont val="B Nazanin"/>
        <charset val="178"/>
      </rPr>
      <t xml:space="preserve"> خطیبی</t>
    </r>
  </si>
  <si>
    <r>
      <rPr>
        <sz val="12"/>
        <color rgb="FFFF0000"/>
        <rFont val="B Nazanin"/>
        <charset val="178"/>
      </rPr>
      <t>باقری</t>
    </r>
    <r>
      <rPr>
        <sz val="12"/>
        <color theme="1"/>
        <rFont val="B Nazanin"/>
        <charset val="178"/>
      </rPr>
      <t>، فدائی، باغانی، خطیبی</t>
    </r>
  </si>
  <si>
    <r>
      <t xml:space="preserve">صالحین </t>
    </r>
    <r>
      <rPr>
        <sz val="12"/>
        <color rgb="FFFF0000"/>
        <rFont val="B Nazanin"/>
        <charset val="178"/>
      </rPr>
      <t>خواجه</t>
    </r>
    <r>
      <rPr>
        <sz val="12"/>
        <color theme="1"/>
        <rFont val="B Nazanin"/>
        <charset val="178"/>
      </rPr>
      <t xml:space="preserve"> متقی</t>
    </r>
  </si>
  <si>
    <r>
      <t xml:space="preserve">ابراهیمی </t>
    </r>
    <r>
      <rPr>
        <sz val="12"/>
        <color rgb="FFFF0000"/>
        <rFont val="B Nazanin"/>
        <charset val="178"/>
      </rPr>
      <t>رضایی</t>
    </r>
    <r>
      <rPr>
        <sz val="12"/>
        <color theme="1"/>
        <rFont val="B Nazanin"/>
        <charset val="178"/>
      </rPr>
      <t xml:space="preserve"> عامری</t>
    </r>
  </si>
  <si>
    <r>
      <rPr>
        <sz val="12"/>
        <color rgb="FFFF0000"/>
        <rFont val="B Nazanin"/>
        <charset val="178"/>
      </rPr>
      <t>اسلامی</t>
    </r>
    <r>
      <rPr>
        <sz val="12"/>
        <color theme="1"/>
        <rFont val="B Nazanin"/>
        <charset val="178"/>
      </rPr>
      <t xml:space="preserve"> فدائی</t>
    </r>
  </si>
  <si>
    <r>
      <rPr>
        <sz val="12"/>
        <color rgb="FFFF0000"/>
        <rFont val="B Nazanin"/>
        <charset val="178"/>
      </rPr>
      <t>ابراهیمی</t>
    </r>
    <r>
      <rPr>
        <sz val="12"/>
        <color theme="1"/>
        <rFont val="B Nazanin"/>
        <charset val="178"/>
      </rPr>
      <t xml:space="preserve"> عباسی</t>
    </r>
  </si>
  <si>
    <r>
      <t xml:space="preserve">ابراهیمی </t>
    </r>
    <r>
      <rPr>
        <sz val="12"/>
        <color rgb="FFFF0000"/>
        <rFont val="B Nazanin"/>
        <charset val="178"/>
      </rPr>
      <t>دادگری</t>
    </r>
    <r>
      <rPr>
        <sz val="12"/>
        <color theme="1"/>
        <rFont val="B Nazanin"/>
        <charset val="178"/>
      </rPr>
      <t xml:space="preserve"> باقری خطیبی</t>
    </r>
  </si>
  <si>
    <r>
      <t>خانمها:</t>
    </r>
    <r>
      <rPr>
        <sz val="12"/>
        <color rgb="FFFF0000"/>
        <rFont val="B Nazanin"/>
        <charset val="178"/>
      </rPr>
      <t>دست رس</t>
    </r>
    <r>
      <rPr>
        <sz val="12"/>
        <color theme="1"/>
        <rFont val="B Nazanin"/>
        <charset val="178"/>
      </rPr>
      <t>، مرادی</t>
    </r>
  </si>
  <si>
    <r>
      <rPr>
        <sz val="12"/>
        <color rgb="FFFF0000"/>
        <rFont val="B Nazanin"/>
        <charset val="178"/>
      </rPr>
      <t>صالحین</t>
    </r>
    <r>
      <rPr>
        <sz val="12"/>
        <color theme="1"/>
        <rFont val="B Nazanin"/>
        <charset val="178"/>
      </rPr>
      <t>، آبادیان</t>
    </r>
  </si>
  <si>
    <r>
      <rPr>
        <sz val="12"/>
        <color rgb="FFFF0000"/>
        <rFont val="B Nazanin"/>
        <charset val="178"/>
      </rPr>
      <t>حمزه خانی</t>
    </r>
    <r>
      <rPr>
        <sz val="12"/>
        <color theme="1"/>
        <rFont val="B Nazanin"/>
        <charset val="178"/>
      </rPr>
      <t>، کیانی</t>
    </r>
  </si>
  <si>
    <r>
      <rPr>
        <sz val="12"/>
        <color rgb="FFFF0000"/>
        <rFont val="B Nazanin"/>
        <charset val="178"/>
      </rPr>
      <t>پورحیدری</t>
    </r>
    <r>
      <rPr>
        <sz val="12"/>
        <color theme="1"/>
        <rFont val="B Nazanin"/>
        <charset val="178"/>
      </rPr>
      <t xml:space="preserve"> کرامت</t>
    </r>
  </si>
  <si>
    <r>
      <rPr>
        <sz val="12"/>
        <color rgb="FFFF0000"/>
        <rFont val="B Nazanin"/>
        <charset val="178"/>
      </rPr>
      <t>پورحیدری</t>
    </r>
    <r>
      <rPr>
        <sz val="12"/>
        <color theme="1"/>
        <rFont val="B Nazanin"/>
        <charset val="178"/>
      </rPr>
      <t xml:space="preserve"> صالحین</t>
    </r>
  </si>
  <si>
    <r>
      <rPr>
        <sz val="12"/>
        <color rgb="FFFF0000"/>
        <rFont val="B Nazanin"/>
        <charset val="178"/>
      </rPr>
      <t>بلبل حقیقی</t>
    </r>
    <r>
      <rPr>
        <sz val="12"/>
        <color theme="1"/>
        <rFont val="B Nazanin"/>
        <charset val="178"/>
      </rPr>
      <t xml:space="preserve"> باغانی</t>
    </r>
  </si>
  <si>
    <r>
      <rPr>
        <sz val="12"/>
        <color rgb="FFFF0000"/>
        <rFont val="B Nazanin"/>
        <charset val="178"/>
      </rPr>
      <t>زروج حسینی</t>
    </r>
    <r>
      <rPr>
        <sz val="12"/>
        <color rgb="FF000000"/>
        <rFont val="B Nazanin"/>
        <charset val="178"/>
      </rPr>
      <t xml:space="preserve"> خطیبی</t>
    </r>
  </si>
  <si>
    <r>
      <t xml:space="preserve">ابراهیمی دادگری </t>
    </r>
    <r>
      <rPr>
        <sz val="12"/>
        <color rgb="FFFF0000"/>
        <rFont val="B Nazanin"/>
        <charset val="178"/>
      </rPr>
      <t xml:space="preserve">عامری </t>
    </r>
    <r>
      <rPr>
        <sz val="12"/>
        <color rgb="FF000000"/>
        <rFont val="B Nazanin"/>
        <charset val="178"/>
      </rPr>
      <t>باقری خطیبی</t>
    </r>
  </si>
  <si>
    <r>
      <t xml:space="preserve"> ابراهیمی </t>
    </r>
    <r>
      <rPr>
        <sz val="12"/>
        <color rgb="FFFF0000"/>
        <rFont val="B Nazanin"/>
        <charset val="178"/>
      </rPr>
      <t>خطیبی</t>
    </r>
    <r>
      <rPr>
        <sz val="12"/>
        <color rgb="FF000000"/>
        <rFont val="B Nazanin"/>
        <charset val="178"/>
      </rPr>
      <t xml:space="preserve"> عباسی </t>
    </r>
  </si>
  <si>
    <r>
      <t xml:space="preserve">عامری </t>
    </r>
    <r>
      <rPr>
        <sz val="12"/>
        <color rgb="FFFF0000"/>
        <rFont val="B Nazanin"/>
        <charset val="178"/>
      </rPr>
      <t>باقری</t>
    </r>
    <r>
      <rPr>
        <sz val="12"/>
        <color rgb="FF000000"/>
        <rFont val="B Nazanin"/>
        <charset val="178"/>
      </rPr>
      <t xml:space="preserve"> عباسی </t>
    </r>
  </si>
  <si>
    <r>
      <rPr>
        <sz val="12"/>
        <color rgb="FFFF0000"/>
        <rFont val="B Nazanin"/>
        <charset val="178"/>
      </rPr>
      <t>ابراهیمی</t>
    </r>
    <r>
      <rPr>
        <sz val="12"/>
        <color rgb="FF000000"/>
        <rFont val="B Nazanin"/>
        <charset val="178"/>
      </rPr>
      <t xml:space="preserve"> خواجه باقری دادگری</t>
    </r>
  </si>
  <si>
    <r>
      <t xml:space="preserve"> باقری خطیبی فدایی  </t>
    </r>
    <r>
      <rPr>
        <sz val="12"/>
        <color rgb="FFFF0000"/>
        <rFont val="B Nazanin"/>
        <charset val="178"/>
      </rPr>
      <t>حمیدزاده</t>
    </r>
  </si>
  <si>
    <r>
      <rPr>
        <sz val="12"/>
        <color rgb="FFFF0000"/>
        <rFont val="B Nazanin"/>
        <charset val="178"/>
      </rPr>
      <t>باقری</t>
    </r>
    <r>
      <rPr>
        <sz val="12"/>
        <color theme="1"/>
        <rFont val="B Nazanin"/>
        <charset val="178"/>
      </rPr>
      <t xml:space="preserve"> دکتر عامریان</t>
    </r>
  </si>
  <si>
    <r>
      <rPr>
        <sz val="12"/>
        <color rgb="FFFF0000"/>
        <rFont val="B Nazanin"/>
        <charset val="178"/>
      </rPr>
      <t>باقری</t>
    </r>
    <r>
      <rPr>
        <sz val="12"/>
        <color theme="1"/>
        <rFont val="B Nazanin"/>
        <charset val="178"/>
      </rPr>
      <t xml:space="preserve"> ابراهیمی</t>
    </r>
  </si>
  <si>
    <r>
      <t xml:space="preserve">عباسی عامری </t>
    </r>
    <r>
      <rPr>
        <sz val="12"/>
        <color rgb="FFFF0000"/>
        <rFont val="B Nazanin"/>
        <charset val="178"/>
      </rPr>
      <t>بازقلعه</t>
    </r>
  </si>
  <si>
    <r>
      <rPr>
        <sz val="11"/>
        <color rgb="FFFF0000"/>
        <rFont val="B Nazanin"/>
        <charset val="178"/>
      </rPr>
      <t>مسعودی</t>
    </r>
    <r>
      <rPr>
        <sz val="11"/>
        <color theme="1"/>
        <rFont val="B Nazanin"/>
        <charset val="178"/>
      </rPr>
      <t>،دادگری</t>
    </r>
  </si>
  <si>
    <r>
      <rPr>
        <sz val="12"/>
        <color rgb="FFFF0000"/>
        <rFont val="B Nazanin"/>
        <charset val="178"/>
      </rPr>
      <t>ابراهیمی</t>
    </r>
    <r>
      <rPr>
        <sz val="12"/>
        <color rgb="FF000000"/>
        <rFont val="B Nazanin"/>
        <charset val="178"/>
      </rPr>
      <t xml:space="preserve"> خواجه باقری دادگری </t>
    </r>
  </si>
  <si>
    <r>
      <rPr>
        <sz val="11"/>
        <color rgb="FFFF0000"/>
        <rFont val="B Nazanin"/>
        <charset val="178"/>
      </rPr>
      <t>خطیبی</t>
    </r>
    <r>
      <rPr>
        <sz val="11"/>
        <color theme="1"/>
        <rFont val="B Nazanin"/>
        <charset val="178"/>
      </rPr>
      <t>،دادگری</t>
    </r>
  </si>
  <si>
    <t>روش آموزش به مددجو</t>
  </si>
  <si>
    <t>خانم زروج حسینی</t>
  </si>
  <si>
    <t>کارگاه مدیریت رفاه</t>
  </si>
  <si>
    <t>دکتر فردید</t>
  </si>
  <si>
    <r>
      <t>دادگری،</t>
    </r>
    <r>
      <rPr>
        <sz val="11"/>
        <color rgb="FFFF0000"/>
        <rFont val="B Nazanin"/>
        <charset val="178"/>
      </rPr>
      <t>میررضایی</t>
    </r>
  </si>
  <si>
    <r>
      <rPr>
        <sz val="11"/>
        <color rgb="FFFF0000"/>
        <rFont val="B Nazanin"/>
        <charset val="178"/>
      </rPr>
      <t>میرحسینی</t>
    </r>
    <r>
      <rPr>
        <sz val="11"/>
        <color theme="1"/>
        <rFont val="B Nazanin"/>
        <charset val="178"/>
      </rPr>
      <t>،دادگری</t>
    </r>
  </si>
  <si>
    <r>
      <t>آقایان،</t>
    </r>
    <r>
      <rPr>
        <sz val="11"/>
        <color rgb="FFFF0000"/>
        <rFont val="B Nazanin"/>
        <charset val="178"/>
      </rPr>
      <t>بازقلعه</t>
    </r>
  </si>
  <si>
    <t xml:space="preserve"> خانم دکتر طاهر </t>
  </si>
  <si>
    <r>
      <t xml:space="preserve">خانم دکترروحانی، </t>
    </r>
    <r>
      <rPr>
        <sz val="11"/>
        <color rgb="FFFF0000"/>
        <rFont val="B Nazanin"/>
        <charset val="178"/>
      </rPr>
      <t>خانم دکتر طالبی</t>
    </r>
  </si>
  <si>
    <r>
      <t>دكتر متقي،</t>
    </r>
    <r>
      <rPr>
        <sz val="11"/>
        <color rgb="FFFF0000"/>
        <rFont val="B Nazanin"/>
        <charset val="178"/>
      </rPr>
      <t>خانم زروج حسيني</t>
    </r>
  </si>
  <si>
    <r>
      <t>خانمها:صالحین،پورحیدری،</t>
    </r>
    <r>
      <rPr>
        <sz val="11"/>
        <color rgb="FFFF0000"/>
        <rFont val="B Nazanin"/>
        <charset val="178"/>
      </rPr>
      <t>بلبل حقیقی</t>
    </r>
  </si>
  <si>
    <r>
      <t>دکتر فرجامفر،</t>
    </r>
    <r>
      <rPr>
        <sz val="11"/>
        <color rgb="FFFF0000"/>
        <rFont val="B Nazanin"/>
        <charset val="178"/>
      </rPr>
      <t>خانم پورحیدری</t>
    </r>
  </si>
  <si>
    <r>
      <rPr>
        <sz val="11"/>
        <color rgb="FFFF0000"/>
        <rFont val="B Nazanin"/>
        <charset val="178"/>
      </rPr>
      <t>دکتر کرامت</t>
    </r>
    <r>
      <rPr>
        <sz val="11"/>
        <color theme="1"/>
        <rFont val="B Nazanin"/>
        <charset val="178"/>
      </rPr>
      <t>،دکتر صالحین</t>
    </r>
  </si>
  <si>
    <r>
      <t>د</t>
    </r>
    <r>
      <rPr>
        <sz val="11"/>
        <color rgb="FFFF0000"/>
        <rFont val="B Nazanin"/>
        <charset val="178"/>
      </rPr>
      <t>کتر صالحین</t>
    </r>
    <r>
      <rPr>
        <sz val="11"/>
        <color theme="1"/>
        <rFont val="B Nazanin"/>
        <charset val="178"/>
      </rPr>
      <t>،دکتر آبادیان</t>
    </r>
  </si>
  <si>
    <r>
      <rPr>
        <sz val="12"/>
        <color rgb="FFFF0000"/>
        <rFont val="B Nazanin"/>
        <charset val="178"/>
      </rPr>
      <t>کیانی</t>
    </r>
    <r>
      <rPr>
        <sz val="12"/>
        <color theme="1"/>
        <rFont val="B Nazanin"/>
        <charset val="178"/>
      </rPr>
      <t>،دکترعامریان،دکتر حاکمی،دکتر جان محمدی،دکتر شیبانی</t>
    </r>
  </si>
  <si>
    <t>دکتر مجد</t>
  </si>
  <si>
    <t>1پ</t>
  </si>
  <si>
    <t>2پ</t>
  </si>
  <si>
    <t>3پ</t>
  </si>
  <si>
    <t>ترم</t>
  </si>
  <si>
    <t>4پ</t>
  </si>
  <si>
    <t>5پ</t>
  </si>
  <si>
    <t>6پ</t>
  </si>
  <si>
    <t>1م</t>
  </si>
  <si>
    <t>3م</t>
  </si>
  <si>
    <t>5م</t>
  </si>
  <si>
    <t>2ف</t>
  </si>
  <si>
    <t>1ویژه</t>
  </si>
  <si>
    <t>3ویژه</t>
  </si>
  <si>
    <t>1سالمندی</t>
  </si>
  <si>
    <t>3سالمندی</t>
  </si>
  <si>
    <t>1مشاوره</t>
  </si>
  <si>
    <t>3مشاوره</t>
  </si>
  <si>
    <r>
      <rPr>
        <sz val="12"/>
        <color rgb="FFFF0000"/>
        <rFont val="B Nazanin"/>
        <charset val="178"/>
      </rPr>
      <t>تولی</t>
    </r>
    <r>
      <rPr>
        <sz val="12"/>
        <color theme="1"/>
        <rFont val="B Nazanin"/>
        <charset val="178"/>
      </rPr>
      <t xml:space="preserve"> طالبی</t>
    </r>
  </si>
  <si>
    <r>
      <rPr>
        <sz val="12"/>
        <color rgb="FFFF0000"/>
        <rFont val="B Nazanin"/>
        <charset val="178"/>
      </rPr>
      <t>بلبل حقیقی</t>
    </r>
    <r>
      <rPr>
        <sz val="12"/>
        <rFont val="B Nazanin"/>
        <charset val="178"/>
      </rPr>
      <t>،دکتر حاکمی</t>
    </r>
    <r>
      <rPr>
        <sz val="12"/>
        <color theme="1"/>
        <rFont val="B Nazanin"/>
        <charset val="178"/>
      </rPr>
      <t>،دکتر خورسند</t>
    </r>
  </si>
  <si>
    <t>آقای رسول اشرفی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</si>
</sst>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/d;@"/>
    <numFmt numFmtId="166" formatCode="mm/dd/yy;@"/>
  </numFmts>
  <fonts count="52" x14ac:knownFonts="1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2"/>
      <color rgb="FF19197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FF0000"/>
      <name val="B Jadid"/>
      <charset val="178"/>
    </font>
    <font>
      <sz val="9"/>
      <color rgb="FF000000"/>
      <name val="B Nazanin"/>
      <charset val="178"/>
    </font>
    <font>
      <sz val="8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9"/>
      <color rgb="FF0066FF"/>
      <name val="B Nazanin"/>
      <charset val="178"/>
    </font>
    <font>
      <sz val="9"/>
      <color theme="1"/>
      <name val="B Nazanin"/>
      <charset val="178"/>
    </font>
    <font>
      <sz val="10"/>
      <color rgb="FF0070C0"/>
      <name val="B Nazanin"/>
      <charset val="178"/>
    </font>
    <font>
      <sz val="11"/>
      <color rgb="FFFF0000"/>
      <name val="B Nazanin"/>
      <charset val="178"/>
    </font>
    <font>
      <sz val="9"/>
      <color rgb="FF0070C0"/>
      <name val="B Nazanin"/>
      <charset val="178"/>
    </font>
    <font>
      <sz val="12"/>
      <color theme="1"/>
      <name val="Calibri"/>
      <family val="2"/>
      <scheme val="minor"/>
    </font>
    <font>
      <sz val="12"/>
      <color rgb="FF000000"/>
      <name val="B Nazanin"/>
      <charset val="178"/>
    </font>
    <font>
      <sz val="12"/>
      <color rgb="FF1F497D"/>
      <name val="B Nazanin"/>
      <charset val="178"/>
    </font>
    <font>
      <b/>
      <sz val="8"/>
      <color rgb="FF0066FF"/>
      <name val="B Titr"/>
      <charset val="178"/>
    </font>
    <font>
      <b/>
      <sz val="11"/>
      <color theme="1"/>
      <name val="B Nazanin"/>
      <charset val="178"/>
    </font>
    <font>
      <sz val="8"/>
      <color rgb="FF0070C0"/>
      <name val="B Nazanin"/>
      <charset val="178"/>
    </font>
    <font>
      <b/>
      <sz val="9"/>
      <color rgb="FF0066FF"/>
      <name val="B Titr"/>
      <charset val="178"/>
    </font>
    <font>
      <sz val="12"/>
      <color theme="1"/>
      <name val="Calibri"/>
      <family val="2"/>
      <charset val="178"/>
      <scheme val="minor"/>
    </font>
    <font>
      <sz val="8"/>
      <color theme="1"/>
      <name val="B Nazanin"/>
      <charset val="178"/>
    </font>
    <font>
      <sz val="11"/>
      <color rgb="FF191970"/>
      <name val="B Nazanin"/>
      <charset val="178"/>
    </font>
    <font>
      <sz val="8"/>
      <color rgb="FF191970"/>
      <name val="B Nazanin"/>
      <charset val="178"/>
    </font>
    <font>
      <sz val="10"/>
      <color rgb="FF191970"/>
      <name val="B Nazanin"/>
      <charset val="178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sz val="12"/>
      <color indexed="8"/>
      <name val="B Nazanin"/>
      <charset val="178"/>
    </font>
    <font>
      <sz val="10"/>
      <color theme="1"/>
      <name val="B Mitra"/>
      <charset val="178"/>
    </font>
    <font>
      <sz val="11"/>
      <color rgb="FF000000"/>
      <name val="B Nazanin"/>
      <charset val="178"/>
    </font>
    <font>
      <sz val="10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color theme="1"/>
      <name val="B Nazanin"/>
      <charset val="178"/>
    </font>
    <font>
      <sz val="9"/>
      <color theme="3" tint="0.39997558519241921"/>
      <name val="B Nazanin"/>
      <charset val="178"/>
    </font>
    <font>
      <sz val="11"/>
      <color theme="1"/>
      <name val="B Mitra"/>
      <charset val="178"/>
    </font>
    <font>
      <sz val="9"/>
      <color theme="1"/>
      <name val="Times New Roman"/>
      <family val="1"/>
    </font>
    <font>
      <b/>
      <sz val="9"/>
      <color theme="1"/>
      <name val="B Nazanin"/>
      <charset val="178"/>
    </font>
    <font>
      <sz val="12"/>
      <color rgb="FF333333"/>
      <name val="B Nazanin"/>
      <charset val="178"/>
    </font>
    <font>
      <sz val="8"/>
      <color theme="1"/>
      <name val="B Traffic"/>
      <charset val="178"/>
    </font>
    <font>
      <b/>
      <sz val="9"/>
      <color theme="3" tint="0.39997558519241921"/>
      <name val="B Nazanin"/>
      <charset val="178"/>
    </font>
    <font>
      <sz val="9"/>
      <color rgb="FFFF0000"/>
      <name val="B Nazanin"/>
      <charset val="178"/>
    </font>
    <font>
      <b/>
      <sz val="8"/>
      <color rgb="FF0070C0"/>
      <name val="B Nazanin"/>
      <charset val="178"/>
    </font>
    <font>
      <b/>
      <sz val="10"/>
      <color rgb="FFFF0000"/>
      <name val="B Nazanin"/>
      <charset val="178"/>
    </font>
    <font>
      <sz val="10"/>
      <color rgb="FFFF0000"/>
      <name val="B Nazanin"/>
      <charset val="178"/>
    </font>
    <font>
      <sz val="11"/>
      <name val="B Nazanin"/>
      <charset val="178"/>
    </font>
    <font>
      <sz val="12"/>
      <name val="B Nazanin"/>
      <charset val="178"/>
    </font>
    <font>
      <b/>
      <sz val="12"/>
      <color rgb="FF191970"/>
      <name val="B Nazanin"/>
      <charset val="178"/>
    </font>
    <font>
      <sz val="12"/>
      <color rgb="FFFF000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0">
    <xf numFmtId="0" fontId="0" fillId="0" borderId="0" xfId="0"/>
    <xf numFmtId="0" fontId="2" fillId="2" borderId="2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horizontal="right" vertical="center" readingOrder="2"/>
    </xf>
    <xf numFmtId="164" fontId="2" fillId="2" borderId="2" xfId="0" applyNumberFormat="1" applyFont="1" applyFill="1" applyBorder="1" applyAlignment="1">
      <alignment horizontal="center" vertical="center" readingOrder="2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 readingOrder="2"/>
    </xf>
    <xf numFmtId="0" fontId="5" fillId="3" borderId="1" xfId="0" applyFont="1" applyFill="1" applyBorder="1"/>
    <xf numFmtId="0" fontId="2" fillId="2" borderId="6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readingOrder="2"/>
    </xf>
    <xf numFmtId="0" fontId="2" fillId="2" borderId="6" xfId="0" applyFont="1" applyFill="1" applyBorder="1" applyAlignment="1">
      <alignment horizontal="right" vertical="center" readingOrder="2"/>
    </xf>
    <xf numFmtId="164" fontId="2" fillId="2" borderId="6" xfId="0" applyNumberFormat="1" applyFont="1" applyFill="1" applyBorder="1" applyAlignment="1">
      <alignment horizontal="center" vertical="center" readingOrder="2"/>
    </xf>
    <xf numFmtId="0" fontId="6" fillId="0" borderId="1" xfId="0" applyFont="1" applyBorder="1" applyAlignment="1">
      <alignment horizont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wrapText="1" readingOrder="2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3" fillId="0" borderId="0" xfId="0" applyFont="1"/>
    <xf numFmtId="0" fontId="5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readingOrder="2"/>
    </xf>
    <xf numFmtId="0" fontId="10" fillId="5" borderId="1" xfId="0" applyFont="1" applyFill="1" applyBorder="1" applyAlignment="1">
      <alignment horizontal="center" vertical="center" textRotation="90" readingOrder="2"/>
    </xf>
    <xf numFmtId="0" fontId="11" fillId="5" borderId="1" xfId="0" applyFont="1" applyFill="1" applyBorder="1" applyAlignment="1">
      <alignment horizontal="center" vertical="center" textRotation="90" wrapText="1" readingOrder="2"/>
    </xf>
    <xf numFmtId="49" fontId="10" fillId="5" borderId="1" xfId="0" applyNumberFormat="1" applyFont="1" applyFill="1" applyBorder="1" applyAlignment="1">
      <alignment horizontal="center" vertical="center" textRotation="90" wrapText="1" readingOrder="2"/>
    </xf>
    <xf numFmtId="0" fontId="12" fillId="5" borderId="1" xfId="0" applyFont="1" applyFill="1" applyBorder="1" applyAlignment="1">
      <alignment horizontal="center" vertical="center" textRotation="90" wrapText="1" readingOrder="2"/>
    </xf>
    <xf numFmtId="0" fontId="12" fillId="5" borderId="1" xfId="0" applyFont="1" applyFill="1" applyBorder="1" applyAlignment="1">
      <alignment horizontal="center" vertical="center" textRotation="90" readingOrder="2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readingOrder="2"/>
    </xf>
    <xf numFmtId="49" fontId="18" fillId="6" borderId="1" xfId="0" applyNumberFormat="1" applyFont="1" applyFill="1" applyBorder="1" applyAlignment="1">
      <alignment horizontal="center" vertical="center" wrapText="1" readingOrder="2"/>
    </xf>
    <xf numFmtId="0" fontId="19" fillId="6" borderId="1" xfId="0" applyFont="1" applyFill="1" applyBorder="1" applyAlignment="1">
      <alignment horizontal="center" vertical="center" wrapText="1" readingOrder="2"/>
    </xf>
    <xf numFmtId="49" fontId="5" fillId="0" borderId="1" xfId="0" applyNumberFormat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7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readingOrder="2"/>
    </xf>
    <xf numFmtId="49" fontId="18" fillId="6" borderId="1" xfId="0" applyNumberFormat="1" applyFont="1" applyFill="1" applyBorder="1" applyAlignment="1">
      <alignment horizontal="center" wrapText="1" readingOrder="2"/>
    </xf>
    <xf numFmtId="0" fontId="19" fillId="6" borderId="1" xfId="0" applyFont="1" applyFill="1" applyBorder="1" applyAlignment="1">
      <alignment horizontal="center" vertical="top" wrapText="1" readingOrder="2"/>
    </xf>
    <xf numFmtId="0" fontId="2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readingOrder="2"/>
    </xf>
    <xf numFmtId="49" fontId="5" fillId="0" borderId="0" xfId="0" applyNumberFormat="1" applyFont="1" applyAlignment="1">
      <alignment horizontal="center" readingOrder="2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readingOrder="2"/>
    </xf>
    <xf numFmtId="0" fontId="0" fillId="0" borderId="0" xfId="0" applyFill="1"/>
    <xf numFmtId="0" fontId="1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 readingOrder="2"/>
    </xf>
    <xf numFmtId="0" fontId="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readingOrder="2"/>
    </xf>
    <xf numFmtId="0" fontId="26" fillId="2" borderId="10" xfId="0" applyFont="1" applyFill="1" applyBorder="1" applyAlignment="1">
      <alignment horizontal="center" readingOrder="2"/>
    </xf>
    <xf numFmtId="0" fontId="26" fillId="2" borderId="10" xfId="0" applyFont="1" applyFill="1" applyBorder="1" applyAlignment="1">
      <alignment horizontal="right" vertical="center" readingOrder="2"/>
    </xf>
    <xf numFmtId="164" fontId="26" fillId="2" borderId="10" xfId="0" applyNumberFormat="1" applyFont="1" applyFill="1" applyBorder="1" applyAlignment="1">
      <alignment horizontal="center" vertical="center" readingOrder="2"/>
    </xf>
    <xf numFmtId="164" fontId="27" fillId="2" borderId="10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8" fillId="2" borderId="10" xfId="0" applyFont="1" applyFill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center" readingOrder="2"/>
    </xf>
    <xf numFmtId="0" fontId="28" fillId="2" borderId="10" xfId="0" applyFont="1" applyFill="1" applyBorder="1" applyAlignment="1">
      <alignment horizontal="right" vertical="center" readingOrder="2"/>
    </xf>
    <xf numFmtId="164" fontId="28" fillId="2" borderId="10" xfId="0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26" fillId="2" borderId="1" xfId="0" applyFont="1" applyFill="1" applyBorder="1" applyAlignment="1">
      <alignment horizontal="center" vertical="center" readingOrder="2"/>
    </xf>
    <xf numFmtId="0" fontId="26" fillId="2" borderId="1" xfId="0" applyFont="1" applyFill="1" applyBorder="1" applyAlignment="1">
      <alignment horizontal="center" readingOrder="2"/>
    </xf>
    <xf numFmtId="0" fontId="5" fillId="3" borderId="1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2"/>
    </xf>
    <xf numFmtId="0" fontId="5" fillId="3" borderId="9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 readingOrder="2"/>
    </xf>
    <xf numFmtId="0" fontId="5" fillId="3" borderId="1" xfId="0" applyFont="1" applyFill="1" applyBorder="1" applyAlignment="1">
      <alignment horizontal="center" vertical="top" wrapText="1" readingOrder="2"/>
    </xf>
    <xf numFmtId="0" fontId="5" fillId="0" borderId="1" xfId="0" applyFont="1" applyFill="1" applyBorder="1" applyAlignment="1">
      <alignment horizontal="center" vertical="top" wrapText="1" readingOrder="2"/>
    </xf>
    <xf numFmtId="0" fontId="0" fillId="0" borderId="0" xfId="0" applyFill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 readingOrder="2"/>
    </xf>
    <xf numFmtId="0" fontId="5" fillId="4" borderId="9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top" wrapText="1" readingOrder="2"/>
    </xf>
    <xf numFmtId="0" fontId="5" fillId="3" borderId="1" xfId="0" applyFont="1" applyFill="1" applyBorder="1" applyAlignment="1">
      <alignment horizontal="justify" vertical="top" wrapText="1" readingOrder="2"/>
    </xf>
    <xf numFmtId="0" fontId="5" fillId="3" borderId="1" xfId="0" applyFont="1" applyFill="1" applyBorder="1" applyAlignment="1">
      <alignment horizontal="right" vertical="top" wrapText="1" readingOrder="2"/>
    </xf>
    <xf numFmtId="0" fontId="5" fillId="0" borderId="1" xfId="0" applyFont="1" applyFill="1" applyBorder="1" applyAlignment="1">
      <alignment horizontal="justify" vertical="top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readingOrder="2"/>
    </xf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 readingOrder="2"/>
    </xf>
    <xf numFmtId="0" fontId="3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5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 applyAlignment="1">
      <alignment horizontal="right"/>
    </xf>
    <xf numFmtId="0" fontId="28" fillId="2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 readingOrder="2"/>
    </xf>
    <xf numFmtId="0" fontId="26" fillId="4" borderId="1" xfId="0" applyFont="1" applyFill="1" applyBorder="1" applyAlignment="1">
      <alignment horizontal="center" vertical="center" readingOrder="2"/>
    </xf>
    <xf numFmtId="0" fontId="26" fillId="4" borderId="9" xfId="0" applyFont="1" applyFill="1" applyBorder="1" applyAlignment="1">
      <alignment horizontal="center" vertical="center" readingOrder="2"/>
    </xf>
    <xf numFmtId="0" fontId="32" fillId="4" borderId="1" xfId="0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9" xfId="0" applyFont="1" applyFill="1" applyBorder="1" applyAlignment="1">
      <alignment horizontal="center" vertical="center" wrapText="1" readingOrder="2"/>
    </xf>
    <xf numFmtId="0" fontId="33" fillId="0" borderId="1" xfId="0" applyFont="1" applyFill="1" applyBorder="1" applyAlignment="1">
      <alignment horizontal="center" vertical="center" wrapText="1" readingOrder="2"/>
    </xf>
    <xf numFmtId="0" fontId="18" fillId="0" borderId="8" xfId="0" applyFont="1" applyFill="1" applyBorder="1" applyAlignment="1">
      <alignment horizontal="center" vertical="center" wrapText="1" readingOrder="2"/>
    </xf>
    <xf numFmtId="0" fontId="18" fillId="3" borderId="1" xfId="0" applyFont="1" applyFill="1" applyBorder="1" applyAlignment="1">
      <alignment horizontal="center" vertical="center" wrapText="1" readingOrder="2"/>
    </xf>
    <xf numFmtId="0" fontId="18" fillId="3" borderId="9" xfId="0" applyFont="1" applyFill="1" applyBorder="1" applyAlignment="1">
      <alignment horizontal="center" vertical="center" wrapText="1" readingOrder="2"/>
    </xf>
    <xf numFmtId="0" fontId="33" fillId="3" borderId="1" xfId="0" applyFont="1" applyFill="1" applyBorder="1" applyAlignment="1">
      <alignment horizontal="center" vertical="center" wrapText="1" readingOrder="2"/>
    </xf>
    <xf numFmtId="0" fontId="18" fillId="3" borderId="8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wrapText="1" readingOrder="2"/>
    </xf>
    <xf numFmtId="0" fontId="2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 readingOrder="2"/>
    </xf>
    <xf numFmtId="0" fontId="5" fillId="0" borderId="1" xfId="0" applyFont="1" applyFill="1" applyBorder="1" applyAlignment="1">
      <alignment horizontal="center" wrapText="1" readingOrder="2"/>
    </xf>
    <xf numFmtId="0" fontId="6" fillId="0" borderId="1" xfId="0" applyFont="1" applyFill="1" applyBorder="1" applyAlignment="1">
      <alignment horizontal="center" vertical="top" wrapText="1" readingOrder="2"/>
    </xf>
    <xf numFmtId="0" fontId="3" fillId="0" borderId="1" xfId="0" applyFont="1" applyFill="1" applyBorder="1" applyAlignment="1">
      <alignment horizont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wrapText="1" readingOrder="2"/>
    </xf>
    <xf numFmtId="0" fontId="6" fillId="0" borderId="1" xfId="0" applyFont="1" applyFill="1" applyBorder="1" applyAlignment="1">
      <alignment horizontal="center" wrapText="1" readingOrder="2"/>
    </xf>
    <xf numFmtId="0" fontId="13" fillId="0" borderId="1" xfId="0" applyFont="1" applyFill="1" applyBorder="1" applyAlignment="1">
      <alignment horizontal="center" vertical="top" wrapText="1" readingOrder="2"/>
    </xf>
    <xf numFmtId="0" fontId="13" fillId="3" borderId="1" xfId="0" applyFont="1" applyFill="1" applyBorder="1" applyAlignment="1">
      <alignment horizontal="center" wrapText="1" readingOrder="2"/>
    </xf>
    <xf numFmtId="0" fontId="6" fillId="3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 readingOrder="2"/>
    </xf>
    <xf numFmtId="0" fontId="33" fillId="3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3" fillId="3" borderId="1" xfId="0" applyFont="1" applyFill="1" applyBorder="1" applyAlignment="1">
      <alignment horizontal="center" wrapText="1" readingOrder="2"/>
    </xf>
    <xf numFmtId="0" fontId="33" fillId="3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 readingOrder="2"/>
    </xf>
    <xf numFmtId="0" fontId="34" fillId="3" borderId="1" xfId="0" applyFont="1" applyFill="1" applyBorder="1" applyAlignment="1">
      <alignment horizontal="center" vertical="center" wrapText="1" readingOrder="2"/>
    </xf>
    <xf numFmtId="0" fontId="34" fillId="3" borderId="1" xfId="0" applyFont="1" applyFill="1" applyBorder="1" applyAlignment="1">
      <alignment horizont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33" fillId="0" borderId="8" xfId="0" applyFont="1" applyFill="1" applyBorder="1" applyAlignment="1">
      <alignment horizontal="center" wrapText="1" readingOrder="2"/>
    </xf>
    <xf numFmtId="0" fontId="33" fillId="3" borderId="8" xfId="0" applyFont="1" applyFill="1" applyBorder="1" applyAlignment="1">
      <alignment horizontal="center" wrapText="1" readingOrder="2"/>
    </xf>
    <xf numFmtId="0" fontId="33" fillId="3" borderId="8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5" fillId="0" borderId="9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3" fillId="0" borderId="1" xfId="0" applyFont="1" applyBorder="1" applyAlignment="1">
      <alignment horizontal="center" wrapText="1" readingOrder="2"/>
    </xf>
    <xf numFmtId="0" fontId="2" fillId="2" borderId="10" xfId="0" applyFont="1" applyFill="1" applyBorder="1" applyAlignment="1">
      <alignment horizontal="center" readingOrder="2"/>
    </xf>
    <xf numFmtId="0" fontId="33" fillId="3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readingOrder="2"/>
    </xf>
    <xf numFmtId="0" fontId="33" fillId="4" borderId="1" xfId="0" applyFont="1" applyFill="1" applyBorder="1" applyAlignment="1">
      <alignment horizontal="center" wrapText="1" readingOrder="2"/>
    </xf>
    <xf numFmtId="0" fontId="25" fillId="0" borderId="1" xfId="0" applyFont="1" applyFill="1" applyBorder="1" applyAlignment="1">
      <alignment horizontal="center" vertical="center" wrapText="1" readingOrder="2"/>
    </xf>
    <xf numFmtId="0" fontId="35" fillId="0" borderId="0" xfId="0" applyFont="1" applyFill="1" applyBorder="1" applyAlignment="1">
      <alignment horizontal="center" wrapText="1" readingOrder="2"/>
    </xf>
    <xf numFmtId="0" fontId="0" fillId="0" borderId="0" xfId="0" applyFont="1"/>
    <xf numFmtId="0" fontId="5" fillId="0" borderId="1" xfId="0" applyFont="1" applyFill="1" applyBorder="1" applyAlignment="1">
      <alignment horizontal="right" vertical="top" wrapText="1" readingOrder="2"/>
    </xf>
    <xf numFmtId="0" fontId="5" fillId="0" borderId="1" xfId="0" applyFont="1" applyBorder="1" applyAlignment="1">
      <alignment horizontal="right" vertical="top" wrapText="1" readingOrder="2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6" fillId="0" borderId="0" xfId="0" applyFont="1"/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right" vertical="top" wrapText="1" readingOrder="2"/>
    </xf>
    <xf numFmtId="0" fontId="5" fillId="0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0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 readingOrder="2"/>
    </xf>
    <xf numFmtId="0" fontId="5" fillId="0" borderId="8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readingOrder="2"/>
    </xf>
    <xf numFmtId="0" fontId="26" fillId="3" borderId="9" xfId="0" applyFont="1" applyFill="1" applyBorder="1" applyAlignment="1">
      <alignment horizontal="center" vertical="center" readingOrder="2"/>
    </xf>
    <xf numFmtId="0" fontId="38" fillId="3" borderId="1" xfId="0" applyFont="1" applyFill="1" applyBorder="1" applyAlignment="1">
      <alignment horizontal="right" vertical="top" wrapText="1"/>
    </xf>
    <xf numFmtId="0" fontId="34" fillId="3" borderId="8" xfId="0" applyFont="1" applyFill="1" applyBorder="1" applyAlignment="1">
      <alignment horizontal="center" vertical="center" wrapText="1" readingOrder="2"/>
    </xf>
    <xf numFmtId="0" fontId="34" fillId="0" borderId="8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justify" vertical="center" wrapText="1" readingOrder="2"/>
    </xf>
    <xf numFmtId="0" fontId="5" fillId="0" borderId="1" xfId="0" applyFont="1" applyFill="1" applyBorder="1" applyAlignment="1">
      <alignment horizontal="justify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textRotation="90" readingOrder="2"/>
    </xf>
    <xf numFmtId="0" fontId="37" fillId="0" borderId="9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 readingOrder="2"/>
    </xf>
    <xf numFmtId="0" fontId="22" fillId="0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top" wrapText="1" readingOrder="2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 readingOrder="2"/>
    </xf>
    <xf numFmtId="1" fontId="6" fillId="4" borderId="1" xfId="0" applyNumberFormat="1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0" fontId="2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 readingOrder="2"/>
    </xf>
    <xf numFmtId="0" fontId="13" fillId="0" borderId="1" xfId="0" applyFont="1" applyFill="1" applyBorder="1" applyAlignment="1">
      <alignment horizontal="center" wrapText="1" readingOrder="2"/>
    </xf>
    <xf numFmtId="0" fontId="40" fillId="4" borderId="1" xfId="0" applyFont="1" applyFill="1" applyBorder="1" applyAlignment="1">
      <alignment horizontal="center" vertical="center" wrapText="1" readingOrder="2"/>
    </xf>
    <xf numFmtId="0" fontId="33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wrapText="1" readingOrder="2"/>
    </xf>
    <xf numFmtId="0" fontId="25" fillId="3" borderId="1" xfId="0" applyFont="1" applyFill="1" applyBorder="1" applyAlignment="1">
      <alignment horizontal="center" wrapText="1" readingOrder="2"/>
    </xf>
    <xf numFmtId="0" fontId="34" fillId="0" borderId="7" xfId="0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 readingOrder="2"/>
    </xf>
    <xf numFmtId="0" fontId="41" fillId="0" borderId="1" xfId="0" applyFont="1" applyFill="1" applyBorder="1" applyAlignment="1">
      <alignment horizontal="center" vertical="center" wrapText="1" readingOrder="2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readingOrder="2"/>
    </xf>
    <xf numFmtId="0" fontId="26" fillId="0" borderId="1" xfId="0" applyFont="1" applyFill="1" applyBorder="1" applyAlignment="1">
      <alignment horizontal="center" vertical="center" readingOrder="2"/>
    </xf>
    <xf numFmtId="0" fontId="32" fillId="0" borderId="1" xfId="0" applyFont="1" applyFill="1" applyBorder="1" applyAlignment="1">
      <alignment horizontal="right" vertical="top" wrapText="1"/>
    </xf>
    <xf numFmtId="0" fontId="41" fillId="3" borderId="1" xfId="0" applyFont="1" applyFill="1" applyBorder="1" applyAlignment="1">
      <alignment horizontal="center" vertical="center" wrapText="1" readingOrder="2"/>
    </xf>
    <xf numFmtId="0" fontId="32" fillId="3" borderId="1" xfId="0" applyFont="1" applyFill="1" applyBorder="1" applyAlignment="1">
      <alignment horizontal="right" vertical="top" wrapText="1"/>
    </xf>
    <xf numFmtId="0" fontId="41" fillId="8" borderId="22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center" vertical="center" readingOrder="2"/>
    </xf>
    <xf numFmtId="0" fontId="3" fillId="0" borderId="15" xfId="0" applyFont="1" applyFill="1" applyBorder="1" applyAlignment="1">
      <alignment horizontal="center" vertical="center" readingOrder="2"/>
    </xf>
    <xf numFmtId="0" fontId="3" fillId="0" borderId="24" xfId="0" applyFont="1" applyFill="1" applyBorder="1" applyAlignment="1">
      <alignment horizontal="center" vertical="center" wrapText="1" readingOrder="2"/>
    </xf>
    <xf numFmtId="0" fontId="5" fillId="0" borderId="23" xfId="0" applyFont="1" applyFill="1" applyBorder="1" applyAlignment="1">
      <alignment horizontal="center" vertical="center" readingOrder="2"/>
    </xf>
    <xf numFmtId="0" fontId="5" fillId="0" borderId="10" xfId="0" applyFont="1" applyFill="1" applyBorder="1" applyAlignment="1">
      <alignment horizontal="center" vertical="center" readingOrder="2"/>
    </xf>
    <xf numFmtId="0" fontId="3" fillId="0" borderId="10" xfId="0" applyFont="1" applyFill="1" applyBorder="1" applyAlignment="1">
      <alignment horizontal="center" vertical="center" wrapText="1" readingOrder="2"/>
    </xf>
    <xf numFmtId="0" fontId="5" fillId="0" borderId="15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 readingOrder="2"/>
    </xf>
    <xf numFmtId="0" fontId="3" fillId="3" borderId="1" xfId="0" applyFont="1" applyFill="1" applyBorder="1" applyAlignment="1">
      <alignment horizontal="center" vertical="top" wrapText="1" readingOrder="2"/>
    </xf>
    <xf numFmtId="0" fontId="3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26" fillId="7" borderId="10" xfId="0" applyFont="1" applyFill="1" applyBorder="1" applyAlignment="1">
      <alignment horizontal="center" vertical="center" readingOrder="2"/>
    </xf>
    <xf numFmtId="0" fontId="26" fillId="7" borderId="10" xfId="0" applyFont="1" applyFill="1" applyBorder="1" applyAlignment="1">
      <alignment horizontal="center" readingOrder="2"/>
    </xf>
    <xf numFmtId="0" fontId="26" fillId="4" borderId="10" xfId="0" applyFont="1" applyFill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top" wrapText="1" readingOrder="2"/>
    </xf>
    <xf numFmtId="0" fontId="6" fillId="3" borderId="8" xfId="0" applyFont="1" applyFill="1" applyBorder="1" applyAlignment="1">
      <alignment horizontal="center" vertical="top" wrapText="1" readingOrder="2"/>
    </xf>
    <xf numFmtId="0" fontId="3" fillId="0" borderId="1" xfId="0" applyFont="1" applyFill="1" applyBorder="1" applyAlignment="1">
      <alignment vertical="center" wrapText="1" readingOrder="2"/>
    </xf>
    <xf numFmtId="0" fontId="5" fillId="0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justify" vertical="center" wrapText="1" readingOrder="2"/>
    </xf>
    <xf numFmtId="0" fontId="3" fillId="4" borderId="1" xfId="0" applyFont="1" applyFill="1" applyBorder="1" applyAlignment="1">
      <alignment horizontal="center" vertical="center" wrapText="1" readingOrder="1"/>
    </xf>
    <xf numFmtId="0" fontId="36" fillId="4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6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6" fillId="0" borderId="1" xfId="0" applyFont="1" applyFill="1" applyBorder="1" applyAlignment="1">
      <alignment horizontal="center" vertical="center" wrapText="1" readingOrder="1"/>
    </xf>
    <xf numFmtId="0" fontId="26" fillId="2" borderId="1" xfId="0" applyFont="1" applyFill="1" applyBorder="1" applyAlignment="1">
      <alignment horizontal="right" vertical="center" readingOrder="2"/>
    </xf>
    <xf numFmtId="164" fontId="26" fillId="2" borderId="1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49" fontId="5" fillId="3" borderId="1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readingOrder="2"/>
    </xf>
    <xf numFmtId="1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 readingOrder="2"/>
    </xf>
    <xf numFmtId="0" fontId="9" fillId="5" borderId="1" xfId="0" applyFont="1" applyFill="1" applyBorder="1" applyAlignment="1">
      <alignment horizontal="center" vertical="center" textRotation="180" readingOrder="2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7" fillId="0" borderId="9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 readingOrder="2"/>
    </xf>
    <xf numFmtId="0" fontId="5" fillId="4" borderId="1" xfId="0" applyFont="1" applyFill="1" applyBorder="1" applyAlignment="1">
      <alignment vertical="center" wrapText="1" readingOrder="2"/>
    </xf>
    <xf numFmtId="0" fontId="6" fillId="4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readingOrder="2"/>
    </xf>
    <xf numFmtId="0" fontId="13" fillId="9" borderId="1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50" fillId="10" borderId="1" xfId="0" applyFont="1" applyFill="1" applyBorder="1" applyAlignment="1">
      <alignment horizontal="center" vertical="center" readingOrder="2"/>
    </xf>
    <xf numFmtId="0" fontId="50" fillId="10" borderId="6" xfId="0" applyFont="1" applyFill="1" applyBorder="1" applyAlignment="1">
      <alignment horizontal="center" vertical="center" readingOrder="2"/>
    </xf>
    <xf numFmtId="0" fontId="50" fillId="10" borderId="6" xfId="0" applyFont="1" applyFill="1" applyBorder="1" applyAlignment="1">
      <alignment horizontal="center" readingOrder="2"/>
    </xf>
    <xf numFmtId="0" fontId="5" fillId="7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 readingOrder="2"/>
    </xf>
    <xf numFmtId="0" fontId="0" fillId="7" borderId="0" xfId="0" applyFill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 readingOrder="2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49" fillId="7" borderId="1" xfId="0" applyFont="1" applyFill="1" applyBorder="1" applyAlignment="1">
      <alignment horizontal="center" wrapText="1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horizontal="center" vertical="center" wrapText="1" readingOrder="2"/>
    </xf>
    <xf numFmtId="0" fontId="3" fillId="7" borderId="8" xfId="0" applyFont="1" applyFill="1" applyBorder="1" applyAlignment="1">
      <alignment horizontal="center" vertical="center" wrapText="1" readingOrder="2"/>
    </xf>
    <xf numFmtId="0" fontId="5" fillId="7" borderId="0" xfId="0" applyFont="1" applyFill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 readingOrder="2"/>
    </xf>
    <xf numFmtId="0" fontId="5" fillId="7" borderId="9" xfId="0" applyFont="1" applyFill="1" applyBorder="1" applyAlignment="1">
      <alignment horizontal="center" vertical="center" wrapText="1" readingOrder="2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wrapText="1" readingOrder="2"/>
    </xf>
    <xf numFmtId="0" fontId="5" fillId="7" borderId="1" xfId="0" applyFont="1" applyFill="1" applyBorder="1" applyAlignment="1">
      <alignment horizontal="center" vertical="top" wrapText="1" readingOrder="2"/>
    </xf>
    <xf numFmtId="0" fontId="30" fillId="7" borderId="0" xfId="0" applyFont="1" applyFill="1" applyAlignment="1">
      <alignment horizontal="center" vertical="center" wrapText="1" readingOrder="2"/>
    </xf>
    <xf numFmtId="14" fontId="0" fillId="0" borderId="0" xfId="0" applyNumberFormat="1"/>
    <xf numFmtId="14" fontId="35" fillId="0" borderId="0" xfId="0" applyNumberFormat="1" applyFont="1" applyFill="1" applyBorder="1" applyAlignment="1">
      <alignment horizontal="center" wrapText="1" readingOrder="2"/>
    </xf>
    <xf numFmtId="165" fontId="33" fillId="7" borderId="1" xfId="0" applyNumberFormat="1" applyFont="1" applyFill="1" applyBorder="1" applyAlignment="1">
      <alignment horizontal="center" vertical="center" wrapText="1" readingOrder="2"/>
    </xf>
    <xf numFmtId="165" fontId="5" fillId="7" borderId="1" xfId="0" applyNumberFormat="1" applyFont="1" applyFill="1" applyBorder="1" applyAlignment="1">
      <alignment horizontal="center" vertical="center" wrapText="1" readingOrder="2"/>
    </xf>
    <xf numFmtId="165" fontId="3" fillId="7" borderId="1" xfId="0" applyNumberFormat="1" applyFont="1" applyFill="1" applyBorder="1" applyAlignment="1">
      <alignment horizontal="center" vertical="center" wrapText="1" readingOrder="2"/>
    </xf>
    <xf numFmtId="165" fontId="3" fillId="7" borderId="9" xfId="0" applyNumberFormat="1" applyFont="1" applyFill="1" applyBorder="1" applyAlignment="1">
      <alignment horizontal="center" vertical="center" wrapText="1" readingOrder="2"/>
    </xf>
    <xf numFmtId="165" fontId="3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5" fontId="18" fillId="7" borderId="1" xfId="0" applyNumberFormat="1" applyFont="1" applyFill="1" applyBorder="1" applyAlignment="1">
      <alignment horizontal="center" wrapText="1" readingOrder="2"/>
    </xf>
    <xf numFmtId="1" fontId="3" fillId="7" borderId="1" xfId="0" applyNumberFormat="1" applyFont="1" applyFill="1" applyBorder="1" applyAlignment="1">
      <alignment horizontal="center" vertical="center" wrapText="1" readingOrder="2"/>
    </xf>
    <xf numFmtId="0" fontId="5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 readingOrder="2"/>
    </xf>
    <xf numFmtId="0" fontId="6" fillId="7" borderId="0" xfId="0" applyFont="1" applyFill="1" applyBorder="1" applyAlignment="1">
      <alignment horizontal="center" vertical="center" wrapText="1" readingOrder="2"/>
    </xf>
    <xf numFmtId="165" fontId="3" fillId="7" borderId="0" xfId="0" applyNumberFormat="1" applyFont="1" applyFill="1" applyBorder="1" applyAlignment="1">
      <alignment horizontal="center" vertical="center" wrapText="1" readingOrder="2"/>
    </xf>
    <xf numFmtId="0" fontId="50" fillId="10" borderId="1" xfId="0" applyFont="1" applyFill="1" applyBorder="1" applyAlignment="1">
      <alignment horizontal="center" readingOrder="2"/>
    </xf>
    <xf numFmtId="14" fontId="50" fillId="10" borderId="1" xfId="0" applyNumberFormat="1" applyFont="1" applyFill="1" applyBorder="1" applyAlignment="1">
      <alignment horizontal="center" readingOrder="2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4" fontId="1" fillId="0" borderId="4" xfId="0" applyNumberFormat="1" applyFont="1" applyBorder="1" applyAlignment="1">
      <alignment horizontal="center"/>
    </xf>
    <xf numFmtId="0" fontId="0" fillId="0" borderId="0" xfId="0" applyBorder="1"/>
    <xf numFmtId="0" fontId="5" fillId="7" borderId="0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/>
    </xf>
    <xf numFmtId="1" fontId="3" fillId="7" borderId="0" xfId="0" applyNumberFormat="1" applyFont="1" applyFill="1" applyBorder="1" applyAlignment="1">
      <alignment horizontal="center" vertical="center" wrapText="1" readingOrder="2"/>
    </xf>
    <xf numFmtId="0" fontId="0" fillId="7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33" fillId="7" borderId="0" xfId="0" applyFont="1" applyFill="1" applyBorder="1" applyAlignment="1">
      <alignment horizontal="center" vertical="center" wrapText="1" readingOrder="2"/>
    </xf>
    <xf numFmtId="0" fontId="49" fillId="7" borderId="1" xfId="0" applyFont="1" applyFill="1" applyBorder="1" applyAlignment="1">
      <alignment horizontal="center" vertical="center" wrapText="1" readingOrder="2"/>
    </xf>
    <xf numFmtId="0" fontId="49" fillId="7" borderId="1" xfId="0" applyFont="1" applyFill="1" applyBorder="1"/>
    <xf numFmtId="166" fontId="49" fillId="7" borderId="9" xfId="0" applyNumberFormat="1" applyFont="1" applyFill="1" applyBorder="1" applyAlignment="1">
      <alignment horizontal="center" vertical="center"/>
    </xf>
    <xf numFmtId="0" fontId="49" fillId="7" borderId="9" xfId="0" applyFont="1" applyFill="1" applyBorder="1" applyAlignment="1">
      <alignment horizontal="right" vertical="center" wrapText="1" readingOrder="2"/>
    </xf>
    <xf numFmtId="0" fontId="5" fillId="7" borderId="1" xfId="0" applyFont="1" applyFill="1" applyBorder="1" applyAlignment="1">
      <alignment horizontal="center" wrapText="1" readingOrder="2"/>
    </xf>
    <xf numFmtId="0" fontId="5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 readingOrder="2"/>
    </xf>
    <xf numFmtId="0" fontId="50" fillId="10" borderId="26" xfId="0" applyFont="1" applyFill="1" applyBorder="1" applyAlignment="1">
      <alignment horizontal="center" vertical="center" readingOrder="2"/>
    </xf>
    <xf numFmtId="14" fontId="50" fillId="10" borderId="26" xfId="0" applyNumberFormat="1" applyFont="1" applyFill="1" applyBorder="1" applyAlignment="1">
      <alignment horizontal="center" readingOrder="2"/>
    </xf>
    <xf numFmtId="0" fontId="50" fillId="10" borderId="7" xfId="0" applyFont="1" applyFill="1" applyBorder="1" applyAlignment="1">
      <alignment horizontal="center" vertical="center" readingOrder="2"/>
    </xf>
    <xf numFmtId="0" fontId="50" fillId="10" borderId="27" xfId="0" applyFont="1" applyFill="1" applyBorder="1" applyAlignment="1">
      <alignment horizontal="center" vertical="center" readingOrder="2"/>
    </xf>
    <xf numFmtId="165" fontId="50" fillId="10" borderId="26" xfId="0" applyNumberFormat="1" applyFont="1" applyFill="1" applyBorder="1" applyAlignment="1">
      <alignment horizontal="center" readingOrder="2"/>
    </xf>
    <xf numFmtId="0" fontId="2" fillId="11" borderId="1" xfId="0" applyFont="1" applyFill="1" applyBorder="1" applyAlignment="1">
      <alignment horizontal="center" vertical="center" readingOrder="2"/>
    </xf>
    <xf numFmtId="0" fontId="33" fillId="11" borderId="1" xfId="0" applyFont="1" applyFill="1" applyBorder="1" applyAlignment="1">
      <alignment horizontal="center" vertical="center" wrapText="1" readingOrder="2"/>
    </xf>
    <xf numFmtId="0" fontId="33" fillId="11" borderId="1" xfId="0" applyFont="1" applyFill="1" applyBorder="1" applyAlignment="1">
      <alignment horizontal="center" wrapText="1" readingOrder="2"/>
    </xf>
    <xf numFmtId="0" fontId="3" fillId="7" borderId="1" xfId="0" applyFont="1" applyFill="1" applyBorder="1" applyAlignment="1">
      <alignment horizontal="right" vertical="center" wrapText="1" readingOrder="2"/>
    </xf>
    <xf numFmtId="0" fontId="1" fillId="0" borderId="11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2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5" fillId="4" borderId="10" xfId="0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 readingOrder="2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 readingOrder="2"/>
    </xf>
    <xf numFmtId="0" fontId="3" fillId="4" borderId="7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" fillId="4" borderId="12" xfId="0" applyFont="1" applyFill="1" applyBorder="1" applyAlignment="1">
      <alignment horizontal="center" vertical="center" wrapText="1" readingOrder="2"/>
    </xf>
    <xf numFmtId="0" fontId="3" fillId="4" borderId="14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right" vertical="center" wrapText="1" readingOrder="2"/>
    </xf>
    <xf numFmtId="0" fontId="3" fillId="4" borderId="14" xfId="0" applyFont="1" applyFill="1" applyBorder="1" applyAlignment="1">
      <alignment horizontal="right" vertical="center" wrapText="1" readingOrder="2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readingOrder="2"/>
    </xf>
    <xf numFmtId="0" fontId="5" fillId="3" borderId="7" xfId="0" applyFont="1" applyFill="1" applyBorder="1" applyAlignment="1">
      <alignment horizontal="center" vertical="center" readingOrder="2"/>
    </xf>
    <xf numFmtId="0" fontId="41" fillId="3" borderId="10" xfId="0" applyFont="1" applyFill="1" applyBorder="1" applyAlignment="1">
      <alignment horizontal="center" vertical="center" wrapText="1" readingOrder="2"/>
    </xf>
    <xf numFmtId="0" fontId="41" fillId="3" borderId="7" xfId="0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center" vertical="center" readingOrder="2"/>
    </xf>
    <xf numFmtId="0" fontId="5" fillId="0" borderId="7" xfId="0" applyFont="1" applyFill="1" applyBorder="1" applyAlignment="1">
      <alignment horizontal="center" vertical="center" readingOrder="2"/>
    </xf>
    <xf numFmtId="0" fontId="5" fillId="0" borderId="10" xfId="0" applyFont="1" applyFill="1" applyBorder="1" applyAlignment="1">
      <alignment horizontal="center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readingOrder="2"/>
    </xf>
    <xf numFmtId="0" fontId="3" fillId="3" borderId="7" xfId="0" applyFont="1" applyFill="1" applyBorder="1" applyAlignment="1">
      <alignment horizontal="center" vertical="center" readingOrder="2"/>
    </xf>
    <xf numFmtId="0" fontId="6" fillId="3" borderId="10" xfId="0" applyFont="1" applyFill="1" applyBorder="1" applyAlignment="1">
      <alignment horizontal="center" vertical="center" readingOrder="2"/>
    </xf>
    <xf numFmtId="0" fontId="6" fillId="3" borderId="7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readingOrder="2"/>
    </xf>
    <xf numFmtId="0" fontId="3" fillId="0" borderId="7" xfId="0" applyFont="1" applyFill="1" applyBorder="1" applyAlignment="1">
      <alignment horizontal="center" vertical="center" readingOrder="2"/>
    </xf>
    <xf numFmtId="0" fontId="6" fillId="0" borderId="10" xfId="0" applyFont="1" applyFill="1" applyBorder="1" applyAlignment="1">
      <alignment horizontal="center" vertical="center" readingOrder="2"/>
    </xf>
    <xf numFmtId="0" fontId="6" fillId="0" borderId="7" xfId="0" applyFont="1" applyFill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 readingOrder="2"/>
    </xf>
    <xf numFmtId="0" fontId="7" fillId="5" borderId="9" xfId="0" applyFont="1" applyFill="1" applyBorder="1" applyAlignment="1">
      <alignment horizontal="center" vertical="top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9" xfId="0" applyFont="1" applyFill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9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readingOrder="2"/>
    </xf>
    <xf numFmtId="0" fontId="23" fillId="0" borderId="9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85"/>
  <sheetViews>
    <sheetView rightToLeft="1" tabSelected="1" workbookViewId="0">
      <selection activeCell="A21" sqref="A21:XFD21"/>
    </sheetView>
  </sheetViews>
  <sheetFormatPr defaultRowHeight="15" x14ac:dyDescent="0.25"/>
  <cols>
    <col min="1" max="1" width="3.7109375" customWidth="1"/>
    <col min="2" max="2" width="10.42578125" customWidth="1"/>
    <col min="3" max="3" width="31" customWidth="1"/>
    <col min="4" max="4" width="11.85546875" customWidth="1"/>
    <col min="5" max="5" width="10.28515625" customWidth="1"/>
    <col min="6" max="6" width="7.5703125" customWidth="1"/>
    <col min="7" max="7" width="7.140625" customWidth="1"/>
    <col min="8" max="8" width="7.42578125" customWidth="1"/>
    <col min="9" max="9" width="23.28515625" customWidth="1"/>
  </cols>
  <sheetData>
    <row r="1" spans="1:9" ht="22.5" x14ac:dyDescent="0.6">
      <c r="A1" s="499" t="s">
        <v>391</v>
      </c>
      <c r="B1" s="499"/>
      <c r="C1" s="499"/>
      <c r="D1" s="499"/>
      <c r="E1" s="499"/>
      <c r="F1" s="499"/>
      <c r="G1" s="499"/>
      <c r="H1" s="499"/>
      <c r="I1" s="499"/>
    </row>
    <row r="2" spans="1:9" ht="18" x14ac:dyDescent="0.45">
      <c r="A2" s="72" t="s">
        <v>0</v>
      </c>
      <c r="B2" s="73" t="s">
        <v>39</v>
      </c>
      <c r="C2" s="74" t="s">
        <v>40</v>
      </c>
      <c r="D2" s="72" t="s">
        <v>41</v>
      </c>
      <c r="E2" s="72" t="s">
        <v>42</v>
      </c>
      <c r="F2" s="72" t="s">
        <v>43</v>
      </c>
      <c r="G2" s="75" t="s">
        <v>44</v>
      </c>
      <c r="H2" s="76" t="s">
        <v>45</v>
      </c>
      <c r="I2" s="72" t="s">
        <v>46</v>
      </c>
    </row>
    <row r="3" spans="1:9" ht="18" x14ac:dyDescent="0.25">
      <c r="A3" s="306">
        <v>1</v>
      </c>
      <c r="B3" s="306">
        <v>11916001</v>
      </c>
      <c r="C3" s="306" t="s">
        <v>384</v>
      </c>
      <c r="D3" s="306">
        <v>451</v>
      </c>
      <c r="E3" s="306" t="s">
        <v>18</v>
      </c>
      <c r="F3" s="306">
        <v>2</v>
      </c>
      <c r="G3" s="306">
        <v>2</v>
      </c>
      <c r="H3" s="306">
        <v>0</v>
      </c>
      <c r="I3" s="306" t="s">
        <v>9</v>
      </c>
    </row>
    <row r="4" spans="1:9" ht="18" x14ac:dyDescent="0.25">
      <c r="A4" s="304">
        <v>2</v>
      </c>
      <c r="B4" s="304">
        <v>11916004</v>
      </c>
      <c r="C4" s="304" t="s">
        <v>385</v>
      </c>
      <c r="D4" s="304">
        <v>451</v>
      </c>
      <c r="E4" s="304" t="s">
        <v>18</v>
      </c>
      <c r="F4" s="304">
        <v>3</v>
      </c>
      <c r="G4" s="304">
        <v>3</v>
      </c>
      <c r="H4" s="304">
        <v>0</v>
      </c>
      <c r="I4" s="304" t="s">
        <v>9</v>
      </c>
    </row>
    <row r="5" spans="1:9" ht="18" x14ac:dyDescent="0.25">
      <c r="A5" s="306">
        <v>3</v>
      </c>
      <c r="B5" s="306">
        <v>11916002</v>
      </c>
      <c r="C5" s="306" t="s">
        <v>188</v>
      </c>
      <c r="D5" s="37" t="s">
        <v>734</v>
      </c>
      <c r="E5" s="306" t="s">
        <v>47</v>
      </c>
      <c r="F5" s="306">
        <v>1</v>
      </c>
      <c r="G5" s="306">
        <v>0</v>
      </c>
      <c r="H5" s="306">
        <v>1</v>
      </c>
      <c r="I5" s="306" t="s">
        <v>9</v>
      </c>
    </row>
    <row r="6" spans="1:9" ht="18" customHeight="1" x14ac:dyDescent="0.25">
      <c r="A6" s="516">
        <v>6</v>
      </c>
      <c r="B6" s="408">
        <v>11916051</v>
      </c>
      <c r="C6" s="409" t="s">
        <v>386</v>
      </c>
      <c r="D6" s="19" t="s">
        <v>703</v>
      </c>
      <c r="E6" s="514" t="s">
        <v>12</v>
      </c>
      <c r="F6" s="512">
        <v>2</v>
      </c>
      <c r="G6" s="512">
        <v>2</v>
      </c>
      <c r="H6" s="514">
        <v>0</v>
      </c>
      <c r="I6" s="516" t="s">
        <v>9</v>
      </c>
    </row>
    <row r="7" spans="1:9" ht="18" customHeight="1" x14ac:dyDescent="0.25">
      <c r="A7" s="517"/>
      <c r="B7" s="408">
        <v>11916052</v>
      </c>
      <c r="C7" s="409" t="s">
        <v>682</v>
      </c>
      <c r="D7" s="19" t="s">
        <v>704</v>
      </c>
      <c r="E7" s="515"/>
      <c r="F7" s="513"/>
      <c r="G7" s="513"/>
      <c r="H7" s="515"/>
      <c r="I7" s="517"/>
    </row>
    <row r="8" spans="1:9" ht="18" x14ac:dyDescent="0.25">
      <c r="A8" s="306">
        <v>5</v>
      </c>
      <c r="B8" s="306">
        <v>1451805</v>
      </c>
      <c r="C8" s="306" t="s">
        <v>387</v>
      </c>
      <c r="D8" s="306">
        <v>1</v>
      </c>
      <c r="E8" s="306" t="s">
        <v>18</v>
      </c>
      <c r="F8" s="306">
        <v>2</v>
      </c>
      <c r="G8" s="306">
        <v>2</v>
      </c>
      <c r="H8" s="306">
        <v>0</v>
      </c>
      <c r="I8" s="306" t="s">
        <v>9</v>
      </c>
    </row>
    <row r="9" spans="1:9" ht="18" x14ac:dyDescent="0.25">
      <c r="A9" s="304">
        <v>6</v>
      </c>
      <c r="B9" s="304">
        <v>1451703</v>
      </c>
      <c r="C9" s="304" t="s">
        <v>388</v>
      </c>
      <c r="D9" s="304">
        <v>1</v>
      </c>
      <c r="E9" s="77" t="s">
        <v>17</v>
      </c>
      <c r="F9" s="304">
        <v>2</v>
      </c>
      <c r="G9" s="304">
        <v>1.5</v>
      </c>
      <c r="H9" s="304">
        <v>0.5</v>
      </c>
      <c r="I9" s="304" t="s">
        <v>9</v>
      </c>
    </row>
    <row r="10" spans="1:9" ht="18" x14ac:dyDescent="0.45">
      <c r="A10" s="231">
        <v>7</v>
      </c>
      <c r="B10" s="306">
        <v>1451704</v>
      </c>
      <c r="C10" s="306" t="s">
        <v>389</v>
      </c>
      <c r="D10" s="306">
        <v>1</v>
      </c>
      <c r="E10" s="35" t="s">
        <v>18</v>
      </c>
      <c r="F10" s="306">
        <v>2</v>
      </c>
      <c r="G10" s="306">
        <v>2</v>
      </c>
      <c r="H10" s="306">
        <v>0</v>
      </c>
      <c r="I10" s="306" t="s">
        <v>9</v>
      </c>
    </row>
    <row r="11" spans="1:9" ht="18" x14ac:dyDescent="0.25">
      <c r="A11" s="304">
        <v>8</v>
      </c>
      <c r="B11" s="304">
        <v>1451806</v>
      </c>
      <c r="C11" s="77" t="s">
        <v>390</v>
      </c>
      <c r="D11" s="304">
        <v>1</v>
      </c>
      <c r="E11" s="77" t="s">
        <v>17</v>
      </c>
      <c r="F11" s="304">
        <v>3</v>
      </c>
      <c r="G11" s="304">
        <v>2</v>
      </c>
      <c r="H11" s="304">
        <v>1</v>
      </c>
      <c r="I11" s="304" t="s">
        <v>9</v>
      </c>
    </row>
    <row r="12" spans="1:9" ht="19.5" x14ac:dyDescent="0.5">
      <c r="A12" s="498" t="s">
        <v>10</v>
      </c>
      <c r="B12" s="498"/>
      <c r="C12" s="498"/>
      <c r="D12" s="498"/>
      <c r="E12" s="498"/>
      <c r="F12" s="508">
        <f>SUM(F3:F11)</f>
        <v>17</v>
      </c>
      <c r="G12" s="498"/>
      <c r="H12" s="498"/>
      <c r="I12" s="508"/>
    </row>
    <row r="13" spans="1:9" x14ac:dyDescent="0.25">
      <c r="A13" s="78"/>
      <c r="B13" s="78"/>
      <c r="D13" s="79"/>
    </row>
    <row r="14" spans="1:9" x14ac:dyDescent="0.25">
      <c r="A14" s="78"/>
    </row>
    <row r="15" spans="1:9" x14ac:dyDescent="0.25">
      <c r="A15" s="78"/>
    </row>
    <row r="16" spans="1:9" x14ac:dyDescent="0.25">
      <c r="A16" s="78"/>
    </row>
    <row r="17" spans="1:9" x14ac:dyDescent="0.25">
      <c r="A17" s="78"/>
    </row>
    <row r="18" spans="1:9" x14ac:dyDescent="0.25">
      <c r="A18" s="78"/>
    </row>
    <row r="19" spans="1:9" x14ac:dyDescent="0.25">
      <c r="A19" s="78"/>
    </row>
    <row r="20" spans="1:9" x14ac:dyDescent="0.25">
      <c r="A20" s="78"/>
    </row>
    <row r="21" spans="1:9" x14ac:dyDescent="0.25">
      <c r="A21" s="78"/>
    </row>
    <row r="22" spans="1:9" x14ac:dyDescent="0.25">
      <c r="A22" s="78"/>
    </row>
    <row r="23" spans="1:9" x14ac:dyDescent="0.25">
      <c r="A23" s="78"/>
    </row>
    <row r="24" spans="1:9" x14ac:dyDescent="0.25">
      <c r="A24" s="78"/>
    </row>
    <row r="25" spans="1:9" x14ac:dyDescent="0.25">
      <c r="A25" s="78"/>
    </row>
    <row r="26" spans="1:9" x14ac:dyDescent="0.25">
      <c r="A26" s="78"/>
    </row>
    <row r="27" spans="1:9" x14ac:dyDescent="0.25">
      <c r="A27" s="78"/>
    </row>
    <row r="28" spans="1:9" x14ac:dyDescent="0.25">
      <c r="A28" s="78"/>
      <c r="B28" s="78"/>
      <c r="D28" s="79"/>
    </row>
    <row r="29" spans="1:9" x14ac:dyDescent="0.25">
      <c r="A29" s="78"/>
      <c r="B29" s="78"/>
      <c r="D29" s="79"/>
    </row>
    <row r="30" spans="1:9" x14ac:dyDescent="0.25">
      <c r="A30" s="78"/>
      <c r="B30" s="78"/>
      <c r="D30" s="79"/>
    </row>
    <row r="31" spans="1:9" x14ac:dyDescent="0.25">
      <c r="A31" s="78"/>
      <c r="B31" s="78"/>
      <c r="D31" s="79"/>
    </row>
    <row r="32" spans="1:9" ht="22.5" x14ac:dyDescent="0.6">
      <c r="A32" s="499" t="s">
        <v>403</v>
      </c>
      <c r="B32" s="499"/>
      <c r="C32" s="499"/>
      <c r="D32" s="499"/>
      <c r="E32" s="499"/>
      <c r="F32" s="499"/>
      <c r="G32" s="499"/>
      <c r="H32" s="499"/>
      <c r="I32" s="499"/>
    </row>
    <row r="33" spans="1:9" ht="18" x14ac:dyDescent="0.45">
      <c r="A33" s="72" t="s">
        <v>0</v>
      </c>
      <c r="B33" s="73" t="s">
        <v>39</v>
      </c>
      <c r="C33" s="74" t="s">
        <v>40</v>
      </c>
      <c r="D33" s="72" t="s">
        <v>41</v>
      </c>
      <c r="E33" s="72" t="s">
        <v>42</v>
      </c>
      <c r="F33" s="72" t="s">
        <v>43</v>
      </c>
      <c r="G33" s="75" t="s">
        <v>44</v>
      </c>
      <c r="H33" s="76" t="s">
        <v>45</v>
      </c>
      <c r="I33" s="72" t="s">
        <v>46</v>
      </c>
    </row>
    <row r="34" spans="1:9" ht="18" x14ac:dyDescent="0.25">
      <c r="A34" s="20">
        <v>1</v>
      </c>
      <c r="B34" s="20"/>
      <c r="C34" s="20" t="s">
        <v>11</v>
      </c>
      <c r="D34" s="20"/>
      <c r="E34" s="20" t="s">
        <v>18</v>
      </c>
      <c r="F34" s="20">
        <v>2</v>
      </c>
      <c r="G34" s="20">
        <v>2</v>
      </c>
      <c r="H34" s="20" t="s">
        <v>273</v>
      </c>
      <c r="I34" s="20" t="s">
        <v>9</v>
      </c>
    </row>
    <row r="35" spans="1:9" ht="18" x14ac:dyDescent="0.25">
      <c r="A35" s="304">
        <v>2</v>
      </c>
      <c r="B35" s="302">
        <v>1451701</v>
      </c>
      <c r="C35" s="302" t="s">
        <v>392</v>
      </c>
      <c r="D35" s="304">
        <v>1</v>
      </c>
      <c r="E35" s="302" t="s">
        <v>18</v>
      </c>
      <c r="F35" s="302">
        <v>2</v>
      </c>
      <c r="G35" s="302">
        <v>2</v>
      </c>
      <c r="H35" s="302">
        <v>0</v>
      </c>
      <c r="I35" s="304" t="s">
        <v>9</v>
      </c>
    </row>
    <row r="36" spans="1:9" ht="18" x14ac:dyDescent="0.25">
      <c r="A36" s="306">
        <v>3</v>
      </c>
      <c r="B36" s="301">
        <v>1451707</v>
      </c>
      <c r="C36" s="306" t="s">
        <v>393</v>
      </c>
      <c r="D36" s="306">
        <v>1</v>
      </c>
      <c r="E36" s="306" t="s">
        <v>18</v>
      </c>
      <c r="F36" s="306">
        <v>2</v>
      </c>
      <c r="G36" s="306">
        <v>2</v>
      </c>
      <c r="H36" s="306">
        <v>0</v>
      </c>
      <c r="I36" s="306" t="s">
        <v>9</v>
      </c>
    </row>
    <row r="37" spans="1:9" s="64" customFormat="1" ht="18" x14ac:dyDescent="0.25">
      <c r="A37" s="304">
        <v>4</v>
      </c>
      <c r="B37" s="302">
        <v>1451709</v>
      </c>
      <c r="C37" s="302" t="s">
        <v>394</v>
      </c>
      <c r="D37" s="304">
        <v>1</v>
      </c>
      <c r="E37" s="304" t="s">
        <v>395</v>
      </c>
      <c r="F37" s="304">
        <v>2</v>
      </c>
      <c r="G37" s="304">
        <v>2</v>
      </c>
      <c r="H37" s="304">
        <v>0</v>
      </c>
      <c r="I37" s="304" t="s">
        <v>9</v>
      </c>
    </row>
    <row r="38" spans="1:9" ht="18" x14ac:dyDescent="0.25">
      <c r="A38" s="306">
        <v>5</v>
      </c>
      <c r="B38" s="301">
        <v>1451901</v>
      </c>
      <c r="C38" s="306" t="s">
        <v>396</v>
      </c>
      <c r="D38" s="306">
        <v>1</v>
      </c>
      <c r="E38" s="301" t="s">
        <v>18</v>
      </c>
      <c r="F38" s="301">
        <v>2</v>
      </c>
      <c r="G38" s="301">
        <v>2</v>
      </c>
      <c r="H38" s="301">
        <v>0</v>
      </c>
      <c r="I38" s="306" t="s">
        <v>9</v>
      </c>
    </row>
    <row r="39" spans="1:9" s="64" customFormat="1" ht="18" x14ac:dyDescent="0.25">
      <c r="A39" s="304">
        <v>6</v>
      </c>
      <c r="B39" s="302">
        <v>1451902</v>
      </c>
      <c r="C39" s="302" t="s">
        <v>397</v>
      </c>
      <c r="D39" s="304">
        <v>1</v>
      </c>
      <c r="E39" s="304" t="s">
        <v>48</v>
      </c>
      <c r="F39" s="304">
        <v>2</v>
      </c>
      <c r="G39" s="304">
        <v>1</v>
      </c>
      <c r="H39" s="304">
        <v>1</v>
      </c>
      <c r="I39" s="304" t="s">
        <v>9</v>
      </c>
    </row>
    <row r="40" spans="1:9" ht="18" x14ac:dyDescent="0.25">
      <c r="A40" s="306">
        <v>7</v>
      </c>
      <c r="B40" s="301">
        <v>1451706</v>
      </c>
      <c r="C40" s="306" t="s">
        <v>398</v>
      </c>
      <c r="D40" s="306">
        <v>1</v>
      </c>
      <c r="E40" s="306" t="s">
        <v>48</v>
      </c>
      <c r="F40" s="306">
        <v>2</v>
      </c>
      <c r="G40" s="306">
        <v>1</v>
      </c>
      <c r="H40" s="306">
        <v>1</v>
      </c>
      <c r="I40" s="306" t="s">
        <v>399</v>
      </c>
    </row>
    <row r="41" spans="1:9" s="64" customFormat="1" ht="18" x14ac:dyDescent="0.25">
      <c r="A41" s="304">
        <v>8</v>
      </c>
      <c r="B41" s="302">
        <v>1451904</v>
      </c>
      <c r="C41" s="302" t="s">
        <v>400</v>
      </c>
      <c r="D41" s="304">
        <v>1</v>
      </c>
      <c r="E41" s="304" t="s">
        <v>48</v>
      </c>
      <c r="F41" s="304">
        <v>2</v>
      </c>
      <c r="G41" s="304">
        <v>1.5</v>
      </c>
      <c r="H41" s="304">
        <v>0.5</v>
      </c>
      <c r="I41" s="304" t="s">
        <v>9</v>
      </c>
    </row>
    <row r="42" spans="1:9" ht="18" x14ac:dyDescent="0.25">
      <c r="A42" s="306">
        <v>9</v>
      </c>
      <c r="B42" s="301">
        <v>1451921</v>
      </c>
      <c r="C42" s="306" t="s">
        <v>401</v>
      </c>
      <c r="D42" s="306">
        <v>1</v>
      </c>
      <c r="E42" s="306" t="s">
        <v>48</v>
      </c>
      <c r="F42" s="306">
        <v>2</v>
      </c>
      <c r="G42" s="306">
        <v>1.5</v>
      </c>
      <c r="H42" s="306">
        <v>0.5</v>
      </c>
      <c r="I42" s="306" t="s">
        <v>402</v>
      </c>
    </row>
    <row r="43" spans="1:9" s="64" customFormat="1" ht="19.5" x14ac:dyDescent="0.5">
      <c r="A43" s="505" t="s">
        <v>10</v>
      </c>
      <c r="B43" s="506"/>
      <c r="C43" s="506"/>
      <c r="D43" s="506"/>
      <c r="E43" s="507"/>
      <c r="F43" s="505">
        <f>SUM(F34:F42)</f>
        <v>18</v>
      </c>
      <c r="G43" s="506"/>
      <c r="H43" s="506"/>
      <c r="I43" s="507"/>
    </row>
    <row r="44" spans="1:9" x14ac:dyDescent="0.25">
      <c r="A44" s="78"/>
      <c r="B44" s="78"/>
      <c r="D44" s="79"/>
    </row>
    <row r="45" spans="1:9" x14ac:dyDescent="0.25">
      <c r="A45" s="78"/>
      <c r="B45" s="78"/>
      <c r="D45" s="79"/>
    </row>
    <row r="46" spans="1:9" x14ac:dyDescent="0.25">
      <c r="A46" s="78"/>
      <c r="B46" s="78"/>
      <c r="D46" s="79"/>
    </row>
    <row r="47" spans="1:9" x14ac:dyDescent="0.25">
      <c r="A47" s="78"/>
      <c r="B47" s="78"/>
      <c r="D47" s="79"/>
    </row>
    <row r="48" spans="1:9" x14ac:dyDescent="0.25">
      <c r="A48" s="78"/>
      <c r="B48" s="78"/>
      <c r="D48" s="79"/>
    </row>
    <row r="49" spans="1:9" x14ac:dyDescent="0.25">
      <c r="A49" s="78"/>
      <c r="B49" s="78"/>
      <c r="D49" s="79"/>
    </row>
    <row r="50" spans="1:9" x14ac:dyDescent="0.25">
      <c r="A50" s="78"/>
      <c r="B50" s="78"/>
      <c r="D50" s="79"/>
    </row>
    <row r="51" spans="1:9" x14ac:dyDescent="0.25">
      <c r="A51" s="78"/>
      <c r="B51" s="78"/>
      <c r="D51" s="79"/>
    </row>
    <row r="52" spans="1:9" x14ac:dyDescent="0.25">
      <c r="A52" s="78"/>
      <c r="B52" s="78"/>
      <c r="D52" s="79"/>
    </row>
    <row r="53" spans="1:9" x14ac:dyDescent="0.25">
      <c r="A53" s="78"/>
      <c r="B53" s="78"/>
      <c r="D53" s="79"/>
    </row>
    <row r="54" spans="1:9" x14ac:dyDescent="0.25">
      <c r="A54" s="78"/>
      <c r="B54" s="78"/>
      <c r="D54" s="79"/>
    </row>
    <row r="55" spans="1:9" x14ac:dyDescent="0.25">
      <c r="A55" s="78"/>
      <c r="B55" s="78"/>
      <c r="D55" s="79"/>
    </row>
    <row r="56" spans="1:9" x14ac:dyDescent="0.25">
      <c r="A56" s="78"/>
      <c r="B56" s="78"/>
      <c r="D56" s="79"/>
    </row>
    <row r="57" spans="1:9" x14ac:dyDescent="0.25">
      <c r="A57" s="78"/>
      <c r="B57" s="78"/>
      <c r="D57" s="79"/>
    </row>
    <row r="58" spans="1:9" x14ac:dyDescent="0.25">
      <c r="A58" s="78"/>
      <c r="B58" s="78"/>
      <c r="D58" s="79"/>
    </row>
    <row r="59" spans="1:9" x14ac:dyDescent="0.25">
      <c r="A59" s="78"/>
      <c r="B59" s="78"/>
      <c r="D59" s="79"/>
    </row>
    <row r="60" spans="1:9" x14ac:dyDescent="0.25">
      <c r="A60" s="78"/>
      <c r="B60" s="78"/>
      <c r="D60" s="79"/>
    </row>
    <row r="61" spans="1:9" x14ac:dyDescent="0.25">
      <c r="A61" s="78"/>
      <c r="B61" s="78"/>
      <c r="D61" s="79"/>
    </row>
    <row r="62" spans="1:9" x14ac:dyDescent="0.25">
      <c r="A62" s="78"/>
      <c r="B62" s="78"/>
      <c r="D62" s="79"/>
    </row>
    <row r="63" spans="1:9" ht="22.5" x14ac:dyDescent="0.6">
      <c r="A63" s="509" t="s">
        <v>415</v>
      </c>
      <c r="B63" s="510"/>
      <c r="C63" s="510"/>
      <c r="D63" s="510"/>
      <c r="E63" s="510"/>
      <c r="F63" s="510"/>
      <c r="G63" s="510"/>
      <c r="H63" s="510"/>
      <c r="I63" s="511"/>
    </row>
    <row r="64" spans="1:9" ht="18" x14ac:dyDescent="0.45">
      <c r="A64" s="72" t="s">
        <v>0</v>
      </c>
      <c r="B64" s="73" t="s">
        <v>39</v>
      </c>
      <c r="C64" s="74" t="s">
        <v>40</v>
      </c>
      <c r="D64" s="72" t="s">
        <v>41</v>
      </c>
      <c r="E64" s="72" t="s">
        <v>42</v>
      </c>
      <c r="F64" s="72" t="s">
        <v>43</v>
      </c>
      <c r="G64" s="75" t="s">
        <v>44</v>
      </c>
      <c r="H64" s="76" t="s">
        <v>45</v>
      </c>
      <c r="I64" s="72" t="s">
        <v>46</v>
      </c>
    </row>
    <row r="65" spans="1:9" ht="18" x14ac:dyDescent="0.25">
      <c r="A65" s="20">
        <v>1</v>
      </c>
      <c r="B65" s="20"/>
      <c r="C65" s="20" t="s">
        <v>11</v>
      </c>
      <c r="D65" s="19"/>
      <c r="E65" s="20" t="s">
        <v>18</v>
      </c>
      <c r="F65" s="20">
        <v>2</v>
      </c>
      <c r="G65" s="20">
        <v>2</v>
      </c>
      <c r="H65" s="20">
        <v>0</v>
      </c>
      <c r="I65" s="20" t="s">
        <v>9</v>
      </c>
    </row>
    <row r="66" spans="1:9" ht="18" x14ac:dyDescent="0.25">
      <c r="A66" s="304">
        <v>2</v>
      </c>
      <c r="B66" s="302">
        <v>1451929</v>
      </c>
      <c r="C66" s="302" t="s">
        <v>404</v>
      </c>
      <c r="D66" s="302">
        <v>1</v>
      </c>
      <c r="E66" s="302" t="s">
        <v>18</v>
      </c>
      <c r="F66" s="302">
        <v>2</v>
      </c>
      <c r="G66" s="302">
        <v>2</v>
      </c>
      <c r="H66" s="302">
        <v>0</v>
      </c>
      <c r="I66" s="302" t="s">
        <v>405</v>
      </c>
    </row>
    <row r="67" spans="1:9" ht="18" x14ac:dyDescent="0.25">
      <c r="A67" s="306">
        <v>3</v>
      </c>
      <c r="B67" s="306">
        <v>1451919</v>
      </c>
      <c r="C67" s="306" t="s">
        <v>406</v>
      </c>
      <c r="D67" s="306">
        <v>1</v>
      </c>
      <c r="E67" s="306" t="s">
        <v>18</v>
      </c>
      <c r="F67" s="306">
        <v>2</v>
      </c>
      <c r="G67" s="306">
        <v>2</v>
      </c>
      <c r="H67" s="306">
        <v>0</v>
      </c>
      <c r="I67" s="306" t="s">
        <v>9</v>
      </c>
    </row>
    <row r="68" spans="1:9" ht="18" x14ac:dyDescent="0.25">
      <c r="A68" s="304">
        <v>4</v>
      </c>
      <c r="B68" s="302">
        <v>1451925</v>
      </c>
      <c r="C68" s="302" t="s">
        <v>407</v>
      </c>
      <c r="D68" s="302">
        <v>1</v>
      </c>
      <c r="E68" s="302" t="s">
        <v>18</v>
      </c>
      <c r="F68" s="302">
        <v>2</v>
      </c>
      <c r="G68" s="302">
        <v>2</v>
      </c>
      <c r="H68" s="302">
        <v>0</v>
      </c>
      <c r="I68" s="302" t="s">
        <v>9</v>
      </c>
    </row>
    <row r="69" spans="1:9" ht="18" x14ac:dyDescent="0.25">
      <c r="A69" s="306">
        <v>5</v>
      </c>
      <c r="B69" s="306">
        <v>1451913</v>
      </c>
      <c r="C69" s="35" t="s">
        <v>408</v>
      </c>
      <c r="D69" s="306">
        <v>1</v>
      </c>
      <c r="E69" s="306" t="s">
        <v>18</v>
      </c>
      <c r="F69" s="306">
        <v>2</v>
      </c>
      <c r="G69" s="306">
        <v>2</v>
      </c>
      <c r="H69" s="306">
        <v>0</v>
      </c>
      <c r="I69" s="306" t="s">
        <v>9</v>
      </c>
    </row>
    <row r="70" spans="1:9" s="64" customFormat="1" ht="18" x14ac:dyDescent="0.25">
      <c r="A70" s="304">
        <v>6</v>
      </c>
      <c r="B70" s="302">
        <v>1451912</v>
      </c>
      <c r="C70" s="302" t="s">
        <v>409</v>
      </c>
      <c r="D70" s="302">
        <v>1</v>
      </c>
      <c r="E70" s="302" t="s">
        <v>18</v>
      </c>
      <c r="F70" s="302">
        <v>2</v>
      </c>
      <c r="G70" s="302">
        <v>2</v>
      </c>
      <c r="H70" s="302">
        <v>0</v>
      </c>
      <c r="I70" s="302" t="s">
        <v>9</v>
      </c>
    </row>
    <row r="71" spans="1:9" ht="18" x14ac:dyDescent="0.25">
      <c r="A71" s="306">
        <v>7</v>
      </c>
      <c r="B71" s="306">
        <v>1451916</v>
      </c>
      <c r="C71" s="306" t="s">
        <v>410</v>
      </c>
      <c r="D71" s="306">
        <v>1</v>
      </c>
      <c r="E71" s="306" t="s">
        <v>18</v>
      </c>
      <c r="F71" s="306">
        <v>1</v>
      </c>
      <c r="G71" s="306">
        <v>1</v>
      </c>
      <c r="H71" s="306">
        <v>0</v>
      </c>
      <c r="I71" s="306" t="s">
        <v>9</v>
      </c>
    </row>
    <row r="72" spans="1:9" s="197" customFormat="1" ht="18" x14ac:dyDescent="0.25">
      <c r="A72" s="304">
        <v>8</v>
      </c>
      <c r="B72" s="302">
        <v>1451923</v>
      </c>
      <c r="C72" s="302" t="s">
        <v>411</v>
      </c>
      <c r="D72" s="302">
        <v>1</v>
      </c>
      <c r="E72" s="302" t="s">
        <v>18</v>
      </c>
      <c r="F72" s="302">
        <v>2</v>
      </c>
      <c r="G72" s="302">
        <v>2</v>
      </c>
      <c r="H72" s="302">
        <v>0</v>
      </c>
      <c r="I72" s="302" t="s">
        <v>412</v>
      </c>
    </row>
    <row r="73" spans="1:9" s="22" customFormat="1" ht="18" x14ac:dyDescent="0.25">
      <c r="A73" s="306">
        <v>9</v>
      </c>
      <c r="B73" s="306">
        <v>1451920</v>
      </c>
      <c r="C73" s="306" t="s">
        <v>413</v>
      </c>
      <c r="D73" s="306">
        <v>1</v>
      </c>
      <c r="E73" s="306" t="s">
        <v>18</v>
      </c>
      <c r="F73" s="306">
        <v>2</v>
      </c>
      <c r="G73" s="306">
        <v>2</v>
      </c>
      <c r="H73" s="306">
        <v>0</v>
      </c>
      <c r="I73" s="306" t="s">
        <v>414</v>
      </c>
    </row>
    <row r="74" spans="1:9" ht="19.5" x14ac:dyDescent="0.5">
      <c r="A74" s="498" t="s">
        <v>10</v>
      </c>
      <c r="B74" s="498"/>
      <c r="C74" s="498"/>
      <c r="D74" s="498"/>
      <c r="E74" s="498"/>
      <c r="F74" s="498">
        <f>SUM(F65:F73)</f>
        <v>17</v>
      </c>
      <c r="G74" s="498"/>
      <c r="H74" s="498"/>
      <c r="I74" s="498"/>
    </row>
    <row r="75" spans="1:9" x14ac:dyDescent="0.25">
      <c r="A75" s="78"/>
      <c r="B75" s="78"/>
      <c r="D75" s="79"/>
    </row>
    <row r="76" spans="1:9" x14ac:dyDescent="0.25">
      <c r="A76" s="78"/>
      <c r="B76" s="78"/>
      <c r="D76" s="79"/>
    </row>
    <row r="77" spans="1:9" x14ac:dyDescent="0.25">
      <c r="A77" s="78"/>
      <c r="B77" s="78"/>
      <c r="D77" s="79"/>
    </row>
    <row r="78" spans="1:9" x14ac:dyDescent="0.25">
      <c r="A78" s="78"/>
      <c r="B78" s="78"/>
      <c r="D78" s="79"/>
    </row>
    <row r="79" spans="1:9" x14ac:dyDescent="0.25">
      <c r="A79" s="78"/>
      <c r="B79" s="78"/>
      <c r="D79" s="79"/>
    </row>
    <row r="80" spans="1:9" x14ac:dyDescent="0.25">
      <c r="A80" s="78"/>
      <c r="B80" s="78"/>
      <c r="D80" s="79"/>
    </row>
    <row r="81" spans="1:9" x14ac:dyDescent="0.25">
      <c r="A81" s="78"/>
      <c r="B81" s="78"/>
      <c r="D81" s="79"/>
    </row>
    <row r="82" spans="1:9" x14ac:dyDescent="0.25">
      <c r="A82" s="78"/>
      <c r="B82" s="78"/>
      <c r="D82" s="79"/>
    </row>
    <row r="83" spans="1:9" x14ac:dyDescent="0.25">
      <c r="A83" s="78"/>
      <c r="B83" s="78"/>
      <c r="D83" s="79"/>
    </row>
    <row r="84" spans="1:9" x14ac:dyDescent="0.25">
      <c r="A84" s="78"/>
      <c r="B84" s="78"/>
      <c r="D84" s="79"/>
    </row>
    <row r="85" spans="1:9" x14ac:dyDescent="0.25">
      <c r="A85" s="78"/>
      <c r="B85" s="78"/>
      <c r="D85" s="79"/>
    </row>
    <row r="86" spans="1:9" x14ac:dyDescent="0.25">
      <c r="A86" s="78"/>
      <c r="B86" s="78"/>
      <c r="D86" s="79"/>
    </row>
    <row r="87" spans="1:9" x14ac:dyDescent="0.25">
      <c r="A87" s="78"/>
      <c r="B87" s="78"/>
      <c r="D87" s="79"/>
    </row>
    <row r="88" spans="1:9" x14ac:dyDescent="0.25">
      <c r="A88" s="78"/>
      <c r="B88" s="78"/>
      <c r="D88" s="79"/>
    </row>
    <row r="89" spans="1:9" x14ac:dyDescent="0.25">
      <c r="A89" s="78"/>
      <c r="B89" s="78"/>
      <c r="D89" s="79"/>
    </row>
    <row r="90" spans="1:9" x14ac:dyDescent="0.25">
      <c r="A90" s="78"/>
      <c r="B90" s="78"/>
      <c r="D90" s="79"/>
    </row>
    <row r="91" spans="1:9" x14ac:dyDescent="0.25">
      <c r="A91" s="78"/>
      <c r="B91" s="78"/>
      <c r="D91" s="79"/>
    </row>
    <row r="92" spans="1:9" x14ac:dyDescent="0.25">
      <c r="A92" s="78"/>
      <c r="B92" s="78"/>
      <c r="D92" s="79"/>
    </row>
    <row r="93" spans="1:9" x14ac:dyDescent="0.25">
      <c r="A93" s="78"/>
      <c r="B93" s="78"/>
      <c r="D93" s="79"/>
    </row>
    <row r="94" spans="1:9" ht="22.5" x14ac:dyDescent="0.6">
      <c r="A94" s="499" t="s">
        <v>422</v>
      </c>
      <c r="B94" s="499"/>
      <c r="C94" s="499"/>
      <c r="D94" s="499"/>
      <c r="E94" s="499"/>
      <c r="F94" s="499"/>
      <c r="G94" s="499"/>
      <c r="H94" s="499"/>
      <c r="I94" s="499"/>
    </row>
    <row r="95" spans="1:9" ht="18" x14ac:dyDescent="0.45">
      <c r="A95" s="72" t="s">
        <v>0</v>
      </c>
      <c r="B95" s="73" t="s">
        <v>39</v>
      </c>
      <c r="C95" s="74" t="s">
        <v>40</v>
      </c>
      <c r="D95" s="72" t="s">
        <v>41</v>
      </c>
      <c r="E95" s="72" t="s">
        <v>42</v>
      </c>
      <c r="F95" s="72" t="s">
        <v>43</v>
      </c>
      <c r="G95" s="75" t="s">
        <v>44</v>
      </c>
      <c r="H95" s="76" t="s">
        <v>45</v>
      </c>
      <c r="I95" s="72" t="s">
        <v>46</v>
      </c>
    </row>
    <row r="96" spans="1:9" ht="18" x14ac:dyDescent="0.25">
      <c r="A96" s="20">
        <v>1</v>
      </c>
      <c r="B96" s="20"/>
      <c r="C96" s="20" t="s">
        <v>11</v>
      </c>
      <c r="D96" s="20"/>
      <c r="E96" s="20" t="s">
        <v>18</v>
      </c>
      <c r="F96" s="20">
        <v>2</v>
      </c>
      <c r="G96" s="20">
        <v>2</v>
      </c>
      <c r="H96" s="20">
        <v>0</v>
      </c>
      <c r="I96" s="20" t="s">
        <v>9</v>
      </c>
    </row>
    <row r="97" spans="1:9" ht="18" x14ac:dyDescent="0.25">
      <c r="A97" s="72">
        <v>2</v>
      </c>
      <c r="B97" s="72">
        <v>1451903</v>
      </c>
      <c r="C97" s="80" t="s">
        <v>416</v>
      </c>
      <c r="D97" s="72">
        <v>1</v>
      </c>
      <c r="E97" s="72" t="s">
        <v>18</v>
      </c>
      <c r="F97" s="72">
        <v>2</v>
      </c>
      <c r="G97" s="72">
        <v>2</v>
      </c>
      <c r="H97" s="72">
        <v>0</v>
      </c>
      <c r="I97" s="72" t="s">
        <v>9</v>
      </c>
    </row>
    <row r="98" spans="1:9" ht="18" x14ac:dyDescent="0.25">
      <c r="A98" s="306">
        <v>3</v>
      </c>
      <c r="B98" s="306">
        <v>1451924</v>
      </c>
      <c r="C98" s="35" t="s">
        <v>417</v>
      </c>
      <c r="D98" s="306">
        <v>1</v>
      </c>
      <c r="E98" s="306" t="s">
        <v>18</v>
      </c>
      <c r="F98" s="306">
        <v>2</v>
      </c>
      <c r="G98" s="306">
        <v>2</v>
      </c>
      <c r="H98" s="306">
        <v>0</v>
      </c>
      <c r="I98" s="306" t="s">
        <v>418</v>
      </c>
    </row>
    <row r="99" spans="1:9" ht="18" x14ac:dyDescent="0.25">
      <c r="A99" s="72">
        <v>4</v>
      </c>
      <c r="B99" s="72">
        <v>1451931</v>
      </c>
      <c r="C99" s="80" t="s">
        <v>419</v>
      </c>
      <c r="D99" s="72">
        <v>1</v>
      </c>
      <c r="E99" s="72" t="s">
        <v>48</v>
      </c>
      <c r="F99" s="72">
        <v>2</v>
      </c>
      <c r="G99" s="72">
        <v>1</v>
      </c>
      <c r="H99" s="72">
        <v>1</v>
      </c>
      <c r="I99" s="72" t="s">
        <v>9</v>
      </c>
    </row>
    <row r="100" spans="1:9" ht="18" x14ac:dyDescent="0.25">
      <c r="A100" s="306">
        <v>5</v>
      </c>
      <c r="B100" s="306">
        <v>1451930</v>
      </c>
      <c r="C100" s="35" t="s">
        <v>342</v>
      </c>
      <c r="D100" s="306">
        <v>1</v>
      </c>
      <c r="E100" s="306" t="s">
        <v>18</v>
      </c>
      <c r="F100" s="306">
        <v>2</v>
      </c>
      <c r="G100" s="306">
        <v>2</v>
      </c>
      <c r="H100" s="306">
        <v>0</v>
      </c>
      <c r="I100" s="306" t="s">
        <v>9</v>
      </c>
    </row>
    <row r="101" spans="1:9" ht="18" x14ac:dyDescent="0.25">
      <c r="A101" s="72">
        <v>6</v>
      </c>
      <c r="B101" s="72">
        <v>1451918</v>
      </c>
      <c r="C101" s="80" t="s">
        <v>420</v>
      </c>
      <c r="D101" s="72">
        <v>1</v>
      </c>
      <c r="E101" s="72" t="s">
        <v>18</v>
      </c>
      <c r="F101" s="72">
        <v>2</v>
      </c>
      <c r="G101" s="72">
        <v>2</v>
      </c>
      <c r="H101" s="72">
        <v>0</v>
      </c>
      <c r="I101" s="72" t="s">
        <v>9</v>
      </c>
    </row>
    <row r="102" spans="1:9" ht="18" x14ac:dyDescent="0.25">
      <c r="A102" s="20">
        <v>7</v>
      </c>
      <c r="B102" s="20"/>
      <c r="C102" s="20" t="s">
        <v>421</v>
      </c>
      <c r="D102" s="20"/>
      <c r="E102" s="20" t="s">
        <v>18</v>
      </c>
      <c r="F102" s="20">
        <v>2</v>
      </c>
      <c r="G102" s="20">
        <v>2</v>
      </c>
      <c r="H102" s="20">
        <v>0</v>
      </c>
      <c r="I102" s="20" t="s">
        <v>9</v>
      </c>
    </row>
    <row r="103" spans="1:9" ht="19.5" x14ac:dyDescent="0.5">
      <c r="A103" s="505" t="s">
        <v>10</v>
      </c>
      <c r="B103" s="506"/>
      <c r="C103" s="506"/>
      <c r="D103" s="506"/>
      <c r="E103" s="507"/>
      <c r="F103" s="505">
        <f>SUM(F96:F102)</f>
        <v>14</v>
      </c>
      <c r="G103" s="506"/>
      <c r="H103" s="506"/>
      <c r="I103" s="507"/>
    </row>
    <row r="104" spans="1:9" ht="22.5" x14ac:dyDescent="0.6">
      <c r="A104" s="518" t="s">
        <v>49</v>
      </c>
      <c r="B104" s="519"/>
      <c r="C104" s="519"/>
      <c r="D104" s="519"/>
      <c r="E104" s="519"/>
      <c r="F104" s="519"/>
      <c r="G104" s="519"/>
      <c r="H104" s="519"/>
      <c r="I104" s="520"/>
    </row>
    <row r="125" spans="1:9" ht="22.5" x14ac:dyDescent="0.6">
      <c r="A125" s="499" t="s">
        <v>423</v>
      </c>
      <c r="B125" s="499"/>
      <c r="C125" s="499"/>
      <c r="D125" s="499"/>
      <c r="E125" s="499"/>
      <c r="F125" s="499"/>
      <c r="G125" s="499"/>
      <c r="H125" s="499"/>
      <c r="I125" s="499"/>
    </row>
    <row r="126" spans="1:9" ht="18" x14ac:dyDescent="0.45">
      <c r="A126" s="72" t="s">
        <v>0</v>
      </c>
      <c r="B126" s="91" t="s">
        <v>39</v>
      </c>
      <c r="C126" s="74" t="s">
        <v>40</v>
      </c>
      <c r="D126" s="72" t="s">
        <v>41</v>
      </c>
      <c r="E126" s="72" t="s">
        <v>42</v>
      </c>
      <c r="F126" s="72" t="s">
        <v>43</v>
      </c>
      <c r="G126" s="75" t="s">
        <v>44</v>
      </c>
      <c r="H126" s="76" t="s">
        <v>45</v>
      </c>
      <c r="I126" s="72" t="s">
        <v>46</v>
      </c>
    </row>
    <row r="127" spans="1:9" ht="18.75" x14ac:dyDescent="0.45">
      <c r="A127" s="306">
        <v>1</v>
      </c>
      <c r="B127" s="119">
        <v>1441711</v>
      </c>
      <c r="C127" s="207" t="s">
        <v>711</v>
      </c>
      <c r="D127" s="81">
        <v>1</v>
      </c>
      <c r="E127" s="222" t="s">
        <v>12</v>
      </c>
      <c r="F127" s="15">
        <v>3</v>
      </c>
      <c r="G127" s="15">
        <v>3</v>
      </c>
      <c r="H127" s="93">
        <v>0</v>
      </c>
      <c r="I127" s="14" t="s">
        <v>9</v>
      </c>
    </row>
    <row r="128" spans="1:9" ht="18.75" x14ac:dyDescent="0.45">
      <c r="A128" s="304">
        <v>2</v>
      </c>
      <c r="B128" s="121">
        <v>1441715</v>
      </c>
      <c r="C128" s="110" t="s">
        <v>251</v>
      </c>
      <c r="D128" s="82">
        <v>1</v>
      </c>
      <c r="E128" s="7" t="s">
        <v>182</v>
      </c>
      <c r="F128" s="25">
        <v>3</v>
      </c>
      <c r="G128" s="25">
        <v>2</v>
      </c>
      <c r="H128" s="94">
        <v>1</v>
      </c>
      <c r="I128" s="177" t="s">
        <v>9</v>
      </c>
    </row>
    <row r="129" spans="1:9" ht="18.75" x14ac:dyDescent="0.45">
      <c r="A129" s="306">
        <v>3</v>
      </c>
      <c r="B129" s="119">
        <v>1441716</v>
      </c>
      <c r="C129" s="207" t="s">
        <v>712</v>
      </c>
      <c r="D129" s="81">
        <v>1</v>
      </c>
      <c r="E129" s="401" t="s">
        <v>182</v>
      </c>
      <c r="F129" s="15">
        <v>3</v>
      </c>
      <c r="G129" s="15">
        <v>2</v>
      </c>
      <c r="H129" s="15">
        <v>1</v>
      </c>
      <c r="I129" s="24" t="s">
        <v>9</v>
      </c>
    </row>
    <row r="130" spans="1:9" ht="18.75" x14ac:dyDescent="0.45">
      <c r="A130" s="304">
        <v>4</v>
      </c>
      <c r="B130" s="121">
        <v>1441714</v>
      </c>
      <c r="C130" s="110" t="s">
        <v>713</v>
      </c>
      <c r="D130" s="82">
        <v>1</v>
      </c>
      <c r="E130" s="7" t="s">
        <v>182</v>
      </c>
      <c r="F130" s="25">
        <v>2</v>
      </c>
      <c r="G130" s="25">
        <v>1.5</v>
      </c>
      <c r="H130" s="25">
        <v>0.5</v>
      </c>
      <c r="I130" s="227" t="s">
        <v>9</v>
      </c>
    </row>
    <row r="131" spans="1:9" ht="18.75" x14ac:dyDescent="0.45">
      <c r="A131" s="27">
        <v>5</v>
      </c>
      <c r="B131" s="119">
        <v>1441717</v>
      </c>
      <c r="C131" s="206" t="s">
        <v>269</v>
      </c>
      <c r="D131" s="225">
        <v>1</v>
      </c>
      <c r="E131" s="401" t="s">
        <v>182</v>
      </c>
      <c r="F131" s="185">
        <v>2</v>
      </c>
      <c r="G131" s="185">
        <v>1</v>
      </c>
      <c r="H131" s="185">
        <v>1</v>
      </c>
      <c r="I131" s="27" t="s">
        <v>9</v>
      </c>
    </row>
    <row r="132" spans="1:9" ht="18.75" x14ac:dyDescent="0.45">
      <c r="A132" s="304">
        <v>6</v>
      </c>
      <c r="B132" s="98">
        <v>11916001</v>
      </c>
      <c r="C132" s="110" t="s">
        <v>209</v>
      </c>
      <c r="D132" s="100">
        <v>441</v>
      </c>
      <c r="E132" s="7" t="s">
        <v>12</v>
      </c>
      <c r="F132" s="25">
        <v>2</v>
      </c>
      <c r="G132" s="25">
        <v>2</v>
      </c>
      <c r="H132" s="25">
        <v>0</v>
      </c>
      <c r="I132" s="227" t="s">
        <v>9</v>
      </c>
    </row>
    <row r="133" spans="1:9" s="64" customFormat="1" ht="36" x14ac:dyDescent="0.45">
      <c r="A133" s="27">
        <v>7</v>
      </c>
      <c r="B133" s="411">
        <v>11916002</v>
      </c>
      <c r="C133" s="206" t="s">
        <v>281</v>
      </c>
      <c r="D133" s="358" t="s">
        <v>714</v>
      </c>
      <c r="E133" s="26" t="s">
        <v>38</v>
      </c>
      <c r="F133" s="185">
        <v>1</v>
      </c>
      <c r="G133" s="185">
        <v>0</v>
      </c>
      <c r="H133" s="185">
        <v>1</v>
      </c>
      <c r="I133" s="27" t="s">
        <v>9</v>
      </c>
    </row>
    <row r="134" spans="1:9" s="78" customFormat="1" ht="36" x14ac:dyDescent="0.25">
      <c r="A134" s="20">
        <v>8</v>
      </c>
      <c r="B134" s="230">
        <v>11916053</v>
      </c>
      <c r="C134" s="21" t="s">
        <v>145</v>
      </c>
      <c r="D134" s="96" t="s">
        <v>725</v>
      </c>
      <c r="E134" s="18" t="s">
        <v>12</v>
      </c>
      <c r="F134" s="28">
        <v>2</v>
      </c>
      <c r="G134" s="28">
        <v>2</v>
      </c>
      <c r="H134" s="28">
        <v>0</v>
      </c>
      <c r="I134" s="20" t="s">
        <v>9</v>
      </c>
    </row>
    <row r="135" spans="1:9" ht="18.75" x14ac:dyDescent="0.25">
      <c r="A135" s="516">
        <v>9</v>
      </c>
      <c r="B135" s="230">
        <v>11916011</v>
      </c>
      <c r="C135" s="224" t="s">
        <v>30</v>
      </c>
      <c r="D135" s="96" t="s">
        <v>700</v>
      </c>
      <c r="E135" s="514" t="s">
        <v>12</v>
      </c>
      <c r="F135" s="521">
        <v>2</v>
      </c>
      <c r="G135" s="28">
        <v>2</v>
      </c>
      <c r="H135" s="28">
        <v>0</v>
      </c>
      <c r="I135" s="516" t="s">
        <v>9</v>
      </c>
    </row>
    <row r="136" spans="1:9" ht="18.75" customHeight="1" x14ac:dyDescent="0.25">
      <c r="A136" s="517"/>
      <c r="B136" s="107">
        <v>11916052</v>
      </c>
      <c r="C136" s="224" t="s">
        <v>682</v>
      </c>
      <c r="D136" s="410" t="s">
        <v>710</v>
      </c>
      <c r="E136" s="515"/>
      <c r="F136" s="522"/>
      <c r="G136" s="28">
        <v>2</v>
      </c>
      <c r="H136" s="28">
        <v>0</v>
      </c>
      <c r="I136" s="517"/>
    </row>
    <row r="137" spans="1:9" ht="19.5" x14ac:dyDescent="0.5">
      <c r="A137" s="505" t="s">
        <v>10</v>
      </c>
      <c r="B137" s="506"/>
      <c r="C137" s="506"/>
      <c r="D137" s="506"/>
      <c r="E137" s="507"/>
      <c r="F137" s="505">
        <f>SUM(F127:F136)</f>
        <v>20</v>
      </c>
      <c r="G137" s="506"/>
      <c r="H137" s="506"/>
      <c r="I137" s="507"/>
    </row>
    <row r="138" spans="1:9" x14ac:dyDescent="0.25">
      <c r="A138" s="78"/>
      <c r="B138" s="78"/>
      <c r="D138" s="79"/>
    </row>
    <row r="139" spans="1:9" x14ac:dyDescent="0.25">
      <c r="A139" s="78"/>
      <c r="B139" s="78"/>
      <c r="D139" s="79"/>
    </row>
    <row r="140" spans="1:9" x14ac:dyDescent="0.25">
      <c r="A140" s="78"/>
      <c r="B140" s="78"/>
      <c r="D140" s="79"/>
    </row>
    <row r="141" spans="1:9" x14ac:dyDescent="0.25">
      <c r="A141" s="78"/>
      <c r="B141" s="78"/>
      <c r="D141" s="79"/>
    </row>
    <row r="142" spans="1:9" x14ac:dyDescent="0.25">
      <c r="A142" s="78"/>
      <c r="B142" s="78"/>
      <c r="D142" s="79"/>
    </row>
    <row r="143" spans="1:9" x14ac:dyDescent="0.25">
      <c r="A143" s="78"/>
      <c r="B143" s="78"/>
      <c r="D143" s="79"/>
    </row>
    <row r="144" spans="1:9" x14ac:dyDescent="0.25">
      <c r="A144" s="78"/>
      <c r="B144" s="78"/>
      <c r="D144" s="79"/>
    </row>
    <row r="145" spans="1:9" x14ac:dyDescent="0.25">
      <c r="A145" s="78"/>
      <c r="B145" s="78"/>
      <c r="D145" s="79"/>
    </row>
    <row r="146" spans="1:9" x14ac:dyDescent="0.25">
      <c r="A146" s="78"/>
      <c r="B146" s="78"/>
      <c r="D146" s="79"/>
    </row>
    <row r="147" spans="1:9" x14ac:dyDescent="0.25">
      <c r="A147" s="78"/>
      <c r="B147" s="78"/>
      <c r="D147" s="79"/>
    </row>
    <row r="148" spans="1:9" x14ac:dyDescent="0.25">
      <c r="A148" s="78"/>
      <c r="B148" s="78"/>
      <c r="D148" s="79"/>
    </row>
    <row r="149" spans="1:9" x14ac:dyDescent="0.25">
      <c r="A149" s="78"/>
      <c r="B149" s="78"/>
      <c r="D149" s="79"/>
    </row>
    <row r="150" spans="1:9" x14ac:dyDescent="0.25">
      <c r="A150" s="78"/>
      <c r="B150" s="78"/>
      <c r="D150" s="79"/>
    </row>
    <row r="151" spans="1:9" x14ac:dyDescent="0.25">
      <c r="A151" s="78"/>
      <c r="B151" s="78"/>
      <c r="D151" s="79"/>
    </row>
    <row r="152" spans="1:9" x14ac:dyDescent="0.25">
      <c r="A152" s="78"/>
      <c r="B152" s="78"/>
      <c r="D152" s="79"/>
    </row>
    <row r="153" spans="1:9" ht="22.5" x14ac:dyDescent="0.6">
      <c r="A153" s="499" t="s">
        <v>355</v>
      </c>
      <c r="B153" s="499"/>
      <c r="C153" s="499"/>
      <c r="D153" s="499"/>
      <c r="E153" s="499"/>
      <c r="F153" s="499"/>
      <c r="G153" s="499"/>
      <c r="H153" s="499"/>
      <c r="I153" s="499"/>
    </row>
    <row r="154" spans="1:9" ht="18" x14ac:dyDescent="0.45">
      <c r="A154" s="72" t="s">
        <v>0</v>
      </c>
      <c r="B154" s="73" t="s">
        <v>39</v>
      </c>
      <c r="C154" s="74" t="s">
        <v>40</v>
      </c>
      <c r="D154" s="72" t="s">
        <v>41</v>
      </c>
      <c r="E154" s="72" t="s">
        <v>42</v>
      </c>
      <c r="F154" s="72" t="s">
        <v>43</v>
      </c>
      <c r="G154" s="75" t="s">
        <v>44</v>
      </c>
      <c r="H154" s="76" t="s">
        <v>45</v>
      </c>
      <c r="I154" s="72" t="s">
        <v>46</v>
      </c>
    </row>
    <row r="155" spans="1:9" ht="18" x14ac:dyDescent="0.25">
      <c r="A155" s="306">
        <v>1</v>
      </c>
      <c r="B155" s="301">
        <v>1441703</v>
      </c>
      <c r="C155" s="83" t="s">
        <v>340</v>
      </c>
      <c r="D155" s="301">
        <v>1</v>
      </c>
      <c r="E155" s="301" t="s">
        <v>18</v>
      </c>
      <c r="F155" s="301">
        <v>3</v>
      </c>
      <c r="G155" s="301">
        <v>3</v>
      </c>
      <c r="H155" s="301">
        <v>0</v>
      </c>
      <c r="I155" s="301" t="s">
        <v>341</v>
      </c>
    </row>
    <row r="156" spans="1:9" ht="18" x14ac:dyDescent="0.25">
      <c r="A156" s="302">
        <v>2</v>
      </c>
      <c r="B156" s="302">
        <v>1441919</v>
      </c>
      <c r="C156" s="84" t="s">
        <v>342</v>
      </c>
      <c r="D156" s="302">
        <v>1</v>
      </c>
      <c r="E156" s="302" t="s">
        <v>17</v>
      </c>
      <c r="F156" s="302">
        <v>2</v>
      </c>
      <c r="G156" s="302">
        <v>1</v>
      </c>
      <c r="H156" s="302">
        <v>1</v>
      </c>
      <c r="I156" s="302" t="s">
        <v>343</v>
      </c>
    </row>
    <row r="157" spans="1:9" ht="18" x14ac:dyDescent="0.25">
      <c r="A157" s="306">
        <v>3</v>
      </c>
      <c r="B157" s="301">
        <v>1441804</v>
      </c>
      <c r="C157" s="83" t="s">
        <v>344</v>
      </c>
      <c r="D157" s="301">
        <v>1</v>
      </c>
      <c r="E157" s="301" t="s">
        <v>18</v>
      </c>
      <c r="F157" s="301">
        <v>2</v>
      </c>
      <c r="G157" s="301">
        <v>2</v>
      </c>
      <c r="H157" s="301">
        <v>0</v>
      </c>
      <c r="I157" s="301" t="s">
        <v>9</v>
      </c>
    </row>
    <row r="158" spans="1:9" ht="18" x14ac:dyDescent="0.25">
      <c r="A158" s="302">
        <v>4</v>
      </c>
      <c r="B158" s="302">
        <v>1441905</v>
      </c>
      <c r="C158" s="84" t="s">
        <v>345</v>
      </c>
      <c r="D158" s="302">
        <v>1</v>
      </c>
      <c r="E158" s="302" t="s">
        <v>17</v>
      </c>
      <c r="F158" s="302">
        <v>2</v>
      </c>
      <c r="G158" s="302">
        <v>1</v>
      </c>
      <c r="H158" s="302">
        <v>1</v>
      </c>
      <c r="I158" s="302" t="s">
        <v>251</v>
      </c>
    </row>
    <row r="159" spans="1:9" ht="18" x14ac:dyDescent="0.25">
      <c r="A159" s="306">
        <v>5</v>
      </c>
      <c r="B159" s="301">
        <v>1441928</v>
      </c>
      <c r="C159" s="83" t="s">
        <v>346</v>
      </c>
      <c r="D159" s="301">
        <v>1</v>
      </c>
      <c r="E159" s="301" t="s">
        <v>18</v>
      </c>
      <c r="F159" s="301">
        <v>2</v>
      </c>
      <c r="G159" s="301">
        <v>2</v>
      </c>
      <c r="H159" s="301">
        <v>0</v>
      </c>
      <c r="I159" s="301" t="s">
        <v>9</v>
      </c>
    </row>
    <row r="160" spans="1:9" ht="36" x14ac:dyDescent="0.25">
      <c r="A160" s="302">
        <v>6</v>
      </c>
      <c r="B160" s="302" t="s">
        <v>347</v>
      </c>
      <c r="C160" s="84" t="s">
        <v>348</v>
      </c>
      <c r="D160" s="302">
        <v>1</v>
      </c>
      <c r="E160" s="303" t="s">
        <v>349</v>
      </c>
      <c r="F160" s="302">
        <v>2</v>
      </c>
      <c r="G160" s="302">
        <v>1</v>
      </c>
      <c r="H160" s="302" t="s">
        <v>350</v>
      </c>
      <c r="I160" s="302" t="s">
        <v>351</v>
      </c>
    </row>
    <row r="161" spans="1:9" ht="36" x14ac:dyDescent="0.25">
      <c r="A161" s="306">
        <v>7</v>
      </c>
      <c r="B161" s="301">
        <v>1441924</v>
      </c>
      <c r="C161" s="83" t="s">
        <v>352</v>
      </c>
      <c r="D161" s="301">
        <v>1</v>
      </c>
      <c r="E161" s="301" t="s">
        <v>18</v>
      </c>
      <c r="F161" s="301">
        <v>1</v>
      </c>
      <c r="G161" s="301">
        <v>1</v>
      </c>
      <c r="H161" s="301">
        <v>0</v>
      </c>
      <c r="I161" s="301" t="s">
        <v>353</v>
      </c>
    </row>
    <row r="162" spans="1:9" ht="18" x14ac:dyDescent="0.25">
      <c r="A162" s="20">
        <v>8</v>
      </c>
      <c r="B162" s="18"/>
      <c r="C162" s="350" t="s">
        <v>11</v>
      </c>
      <c r="D162" s="20"/>
      <c r="E162" s="18" t="s">
        <v>18</v>
      </c>
      <c r="F162" s="18">
        <v>2</v>
      </c>
      <c r="G162" s="18">
        <v>2</v>
      </c>
      <c r="H162" s="18">
        <v>0</v>
      </c>
      <c r="I162" s="85" t="s">
        <v>9</v>
      </c>
    </row>
    <row r="163" spans="1:9" ht="36" x14ac:dyDescent="0.25">
      <c r="A163" s="306">
        <v>9</v>
      </c>
      <c r="B163" s="301">
        <v>11916003</v>
      </c>
      <c r="C163" s="83" t="s">
        <v>179</v>
      </c>
      <c r="D163" s="301" t="s">
        <v>354</v>
      </c>
      <c r="E163" s="301" t="s">
        <v>47</v>
      </c>
      <c r="F163" s="301">
        <v>1</v>
      </c>
      <c r="G163" s="301">
        <v>0</v>
      </c>
      <c r="H163" s="301">
        <v>1</v>
      </c>
      <c r="I163" s="301" t="s">
        <v>188</v>
      </c>
    </row>
    <row r="164" spans="1:9" ht="19.5" x14ac:dyDescent="0.5">
      <c r="A164" s="505" t="s">
        <v>10</v>
      </c>
      <c r="B164" s="506"/>
      <c r="C164" s="506"/>
      <c r="D164" s="506"/>
      <c r="E164" s="507"/>
      <c r="F164" s="505">
        <f>SUM(F155:F163)</f>
        <v>17</v>
      </c>
      <c r="G164" s="506"/>
      <c r="H164" s="506"/>
      <c r="I164" s="507"/>
    </row>
    <row r="165" spans="1:9" x14ac:dyDescent="0.25">
      <c r="A165" s="78"/>
      <c r="B165" s="78"/>
      <c r="D165" s="79"/>
    </row>
    <row r="166" spans="1:9" x14ac:dyDescent="0.25">
      <c r="A166" s="78"/>
      <c r="B166" s="78"/>
      <c r="D166" s="79"/>
    </row>
    <row r="167" spans="1:9" x14ac:dyDescent="0.25">
      <c r="A167" s="78"/>
      <c r="B167" s="78"/>
      <c r="D167" s="79"/>
    </row>
    <row r="168" spans="1:9" x14ac:dyDescent="0.25">
      <c r="A168" s="78"/>
      <c r="B168" s="78"/>
      <c r="D168" s="79"/>
    </row>
    <row r="169" spans="1:9" x14ac:dyDescent="0.25">
      <c r="A169" s="78"/>
      <c r="B169" s="78"/>
      <c r="D169" s="79"/>
    </row>
    <row r="170" spans="1:9" x14ac:dyDescent="0.25">
      <c r="A170" s="78"/>
      <c r="B170" s="78"/>
      <c r="D170" s="79"/>
    </row>
    <row r="171" spans="1:9" x14ac:dyDescent="0.25">
      <c r="A171" s="78"/>
      <c r="B171" s="78"/>
      <c r="D171" s="79"/>
    </row>
    <row r="172" spans="1:9" x14ac:dyDescent="0.25">
      <c r="A172" s="78"/>
      <c r="B172" s="78"/>
      <c r="D172" s="79"/>
    </row>
    <row r="173" spans="1:9" x14ac:dyDescent="0.25">
      <c r="A173" s="78"/>
      <c r="B173" s="78"/>
      <c r="D173" s="79"/>
    </row>
    <row r="174" spans="1:9" x14ac:dyDescent="0.25">
      <c r="A174" s="78"/>
      <c r="B174" s="78"/>
      <c r="D174" s="79"/>
    </row>
    <row r="175" spans="1:9" x14ac:dyDescent="0.25">
      <c r="A175" s="78"/>
      <c r="B175" s="78"/>
      <c r="D175" s="79"/>
    </row>
    <row r="176" spans="1:9" x14ac:dyDescent="0.25">
      <c r="A176" s="78"/>
      <c r="B176" s="78"/>
      <c r="D176" s="79"/>
    </row>
    <row r="177" spans="1:9" x14ac:dyDescent="0.25">
      <c r="A177" s="78"/>
      <c r="B177" s="78"/>
      <c r="D177" s="79"/>
    </row>
    <row r="178" spans="1:9" x14ac:dyDescent="0.25">
      <c r="A178" s="78"/>
      <c r="B178" s="78"/>
      <c r="D178" s="79"/>
    </row>
    <row r="179" spans="1:9" x14ac:dyDescent="0.25">
      <c r="A179" s="78"/>
      <c r="B179" s="78"/>
      <c r="D179" s="79"/>
    </row>
    <row r="180" spans="1:9" x14ac:dyDescent="0.25">
      <c r="A180" s="78"/>
      <c r="B180" s="78"/>
      <c r="D180" s="79"/>
    </row>
    <row r="181" spans="1:9" ht="22.5" x14ac:dyDescent="0.6">
      <c r="A181" s="499" t="s">
        <v>369</v>
      </c>
      <c r="B181" s="499"/>
      <c r="C181" s="499"/>
      <c r="D181" s="499"/>
      <c r="E181" s="499"/>
      <c r="F181" s="499"/>
      <c r="G181" s="499"/>
      <c r="H181" s="499"/>
      <c r="I181" s="499"/>
    </row>
    <row r="182" spans="1:9" ht="18" x14ac:dyDescent="0.45">
      <c r="A182" s="72" t="s">
        <v>0</v>
      </c>
      <c r="B182" s="73" t="s">
        <v>39</v>
      </c>
      <c r="C182" s="74" t="s">
        <v>40</v>
      </c>
      <c r="D182" s="72" t="s">
        <v>41</v>
      </c>
      <c r="E182" s="72" t="s">
        <v>42</v>
      </c>
      <c r="F182" s="72" t="s">
        <v>43</v>
      </c>
      <c r="G182" s="75" t="s">
        <v>44</v>
      </c>
      <c r="H182" s="76" t="s">
        <v>45</v>
      </c>
      <c r="I182" s="72" t="s">
        <v>46</v>
      </c>
    </row>
    <row r="183" spans="1:9" ht="54" x14ac:dyDescent="0.25">
      <c r="A183" s="301">
        <v>1</v>
      </c>
      <c r="B183" s="301">
        <v>1441930</v>
      </c>
      <c r="C183" s="301" t="s">
        <v>356</v>
      </c>
      <c r="D183" s="301">
        <v>1</v>
      </c>
      <c r="E183" s="301" t="s">
        <v>18</v>
      </c>
      <c r="F183" s="301">
        <v>2</v>
      </c>
      <c r="G183" s="301">
        <v>2</v>
      </c>
      <c r="H183" s="301">
        <v>0</v>
      </c>
      <c r="I183" s="301" t="s">
        <v>357</v>
      </c>
    </row>
    <row r="184" spans="1:9" ht="18" x14ac:dyDescent="0.45">
      <c r="A184" s="7">
        <v>2</v>
      </c>
      <c r="B184" s="302">
        <v>1441920</v>
      </c>
      <c r="C184" s="302" t="s">
        <v>358</v>
      </c>
      <c r="D184" s="302">
        <v>1</v>
      </c>
      <c r="E184" s="302" t="s">
        <v>18</v>
      </c>
      <c r="F184" s="302">
        <v>2</v>
      </c>
      <c r="G184" s="302">
        <v>2</v>
      </c>
      <c r="H184" s="302">
        <v>0</v>
      </c>
      <c r="I184" s="302" t="s">
        <v>359</v>
      </c>
    </row>
    <row r="185" spans="1:9" ht="36" x14ac:dyDescent="0.25">
      <c r="A185" s="301">
        <v>3</v>
      </c>
      <c r="B185" s="301">
        <v>1441903</v>
      </c>
      <c r="C185" s="301" t="s">
        <v>360</v>
      </c>
      <c r="D185" s="301">
        <v>1</v>
      </c>
      <c r="E185" s="301" t="s">
        <v>50</v>
      </c>
      <c r="F185" s="301">
        <v>3</v>
      </c>
      <c r="G185" s="301">
        <v>2</v>
      </c>
      <c r="H185" s="301">
        <v>1</v>
      </c>
      <c r="I185" s="301" t="s">
        <v>361</v>
      </c>
    </row>
    <row r="186" spans="1:9" ht="54" x14ac:dyDescent="0.25">
      <c r="A186" s="302">
        <v>4</v>
      </c>
      <c r="B186" s="302">
        <v>1441904</v>
      </c>
      <c r="C186" s="302" t="s">
        <v>362</v>
      </c>
      <c r="D186" s="302">
        <v>1</v>
      </c>
      <c r="E186" s="302" t="s">
        <v>18</v>
      </c>
      <c r="F186" s="302">
        <v>2</v>
      </c>
      <c r="G186" s="302">
        <v>2</v>
      </c>
      <c r="H186" s="302" t="s">
        <v>273</v>
      </c>
      <c r="I186" s="302" t="s">
        <v>363</v>
      </c>
    </row>
    <row r="187" spans="1:9" ht="18" x14ac:dyDescent="0.25">
      <c r="A187" s="301">
        <v>5</v>
      </c>
      <c r="B187" s="301">
        <v>1441806</v>
      </c>
      <c r="C187" s="301" t="s">
        <v>364</v>
      </c>
      <c r="D187" s="301">
        <v>1</v>
      </c>
      <c r="E187" s="301" t="s">
        <v>18</v>
      </c>
      <c r="F187" s="301">
        <v>2</v>
      </c>
      <c r="G187" s="301">
        <v>2</v>
      </c>
      <c r="H187" s="301">
        <v>0</v>
      </c>
      <c r="I187" s="301" t="s">
        <v>365</v>
      </c>
    </row>
    <row r="188" spans="1:9" ht="18" x14ac:dyDescent="0.45">
      <c r="A188" s="7">
        <v>6</v>
      </c>
      <c r="B188" s="302">
        <v>1441913</v>
      </c>
      <c r="C188" s="302" t="s">
        <v>366</v>
      </c>
      <c r="D188" s="302">
        <v>1</v>
      </c>
      <c r="E188" s="302" t="s">
        <v>18</v>
      </c>
      <c r="F188" s="302">
        <v>2</v>
      </c>
      <c r="G188" s="302">
        <v>2</v>
      </c>
      <c r="H188" s="302">
        <v>0</v>
      </c>
      <c r="I188" s="302" t="s">
        <v>9</v>
      </c>
    </row>
    <row r="189" spans="1:9" ht="18" x14ac:dyDescent="0.25">
      <c r="A189" s="301">
        <v>7</v>
      </c>
      <c r="B189" s="301">
        <v>1441923</v>
      </c>
      <c r="C189" s="301" t="s">
        <v>367</v>
      </c>
      <c r="D189" s="301">
        <v>1</v>
      </c>
      <c r="E189" s="301" t="s">
        <v>18</v>
      </c>
      <c r="F189" s="301">
        <v>2</v>
      </c>
      <c r="G189" s="301">
        <v>2</v>
      </c>
      <c r="H189" s="301">
        <v>0</v>
      </c>
      <c r="I189" s="301" t="s">
        <v>368</v>
      </c>
    </row>
    <row r="190" spans="1:9" ht="18" x14ac:dyDescent="0.25">
      <c r="A190" s="20">
        <v>8</v>
      </c>
      <c r="B190" s="18"/>
      <c r="C190" s="351" t="s">
        <v>11</v>
      </c>
      <c r="D190" s="18"/>
      <c r="E190" s="18"/>
      <c r="F190" s="18">
        <v>2</v>
      </c>
      <c r="G190" s="18">
        <v>2</v>
      </c>
      <c r="H190" s="18">
        <v>0</v>
      </c>
      <c r="I190" s="18" t="s">
        <v>9</v>
      </c>
    </row>
    <row r="191" spans="1:9" ht="19.5" x14ac:dyDescent="0.5">
      <c r="A191" s="505" t="s">
        <v>10</v>
      </c>
      <c r="B191" s="506"/>
      <c r="C191" s="506"/>
      <c r="D191" s="506"/>
      <c r="E191" s="507"/>
      <c r="F191" s="505">
        <f>SUM(F183:F190)</f>
        <v>17</v>
      </c>
      <c r="G191" s="506"/>
      <c r="H191" s="506"/>
      <c r="I191" s="507"/>
    </row>
    <row r="208" spans="1:9" ht="22.5" x14ac:dyDescent="0.6">
      <c r="A208" s="499" t="s">
        <v>370</v>
      </c>
      <c r="B208" s="499"/>
      <c r="C208" s="499"/>
      <c r="D208" s="499"/>
      <c r="E208" s="499"/>
      <c r="F208" s="499"/>
      <c r="G208" s="499"/>
      <c r="H208" s="499"/>
      <c r="I208" s="499"/>
    </row>
    <row r="209" spans="1:9" ht="18" x14ac:dyDescent="0.45">
      <c r="A209" s="72" t="s">
        <v>0</v>
      </c>
      <c r="B209" s="73" t="s">
        <v>39</v>
      </c>
      <c r="C209" s="74" t="s">
        <v>40</v>
      </c>
      <c r="D209" s="72" t="s">
        <v>41</v>
      </c>
      <c r="E209" s="72" t="s">
        <v>42</v>
      </c>
      <c r="F209" s="72" t="s">
        <v>43</v>
      </c>
      <c r="G209" s="75" t="s">
        <v>44</v>
      </c>
      <c r="H209" s="76" t="s">
        <v>45</v>
      </c>
      <c r="I209" s="72" t="s">
        <v>46</v>
      </c>
    </row>
    <row r="210" spans="1:9" ht="47.25" x14ac:dyDescent="0.25">
      <c r="A210" s="352">
        <v>1</v>
      </c>
      <c r="B210" s="352">
        <v>1441938</v>
      </c>
      <c r="C210" s="307" t="s">
        <v>371</v>
      </c>
      <c r="D210" s="352">
        <v>1</v>
      </c>
      <c r="E210" s="352" t="s">
        <v>18</v>
      </c>
      <c r="F210" s="352">
        <v>2</v>
      </c>
      <c r="G210" s="301">
        <v>2</v>
      </c>
      <c r="H210" s="301">
        <v>0</v>
      </c>
      <c r="I210" s="307" t="s">
        <v>372</v>
      </c>
    </row>
    <row r="211" spans="1:9" ht="63" x14ac:dyDescent="0.25">
      <c r="A211" s="302">
        <v>2</v>
      </c>
      <c r="B211" s="302">
        <v>1441922</v>
      </c>
      <c r="C211" s="303" t="s">
        <v>373</v>
      </c>
      <c r="D211" s="302">
        <v>1</v>
      </c>
      <c r="E211" s="302" t="s">
        <v>47</v>
      </c>
      <c r="F211" s="302">
        <v>2</v>
      </c>
      <c r="G211" s="302">
        <v>0</v>
      </c>
      <c r="H211" s="302">
        <v>2</v>
      </c>
      <c r="I211" s="303" t="s">
        <v>374</v>
      </c>
    </row>
    <row r="212" spans="1:9" ht="47.25" x14ac:dyDescent="0.25">
      <c r="A212" s="352">
        <v>3</v>
      </c>
      <c r="B212" s="352">
        <v>1441921</v>
      </c>
      <c r="C212" s="307" t="s">
        <v>375</v>
      </c>
      <c r="D212" s="352">
        <v>1</v>
      </c>
      <c r="E212" s="352" t="s">
        <v>18</v>
      </c>
      <c r="F212" s="352">
        <v>1</v>
      </c>
      <c r="G212" s="301">
        <v>1</v>
      </c>
      <c r="H212" s="301">
        <v>0</v>
      </c>
      <c r="I212" s="307" t="s">
        <v>376</v>
      </c>
    </row>
    <row r="213" spans="1:9" ht="31.5" x14ac:dyDescent="0.25">
      <c r="A213" s="302">
        <v>4</v>
      </c>
      <c r="B213" s="302">
        <v>1441929</v>
      </c>
      <c r="C213" s="303" t="s">
        <v>377</v>
      </c>
      <c r="D213" s="302">
        <v>1</v>
      </c>
      <c r="E213" s="302" t="s">
        <v>18</v>
      </c>
      <c r="F213" s="302">
        <v>2</v>
      </c>
      <c r="G213" s="302">
        <v>2</v>
      </c>
      <c r="H213" s="302">
        <v>0</v>
      </c>
      <c r="I213" s="302" t="s">
        <v>9</v>
      </c>
    </row>
    <row r="214" spans="1:9" ht="18" x14ac:dyDescent="0.45">
      <c r="A214" s="352">
        <v>5</v>
      </c>
      <c r="B214" s="353">
        <v>1441931</v>
      </c>
      <c r="C214" s="307" t="s">
        <v>378</v>
      </c>
      <c r="D214" s="352">
        <v>1</v>
      </c>
      <c r="E214" s="352" t="s">
        <v>18</v>
      </c>
      <c r="F214" s="352">
        <v>1</v>
      </c>
      <c r="G214" s="301">
        <v>1</v>
      </c>
      <c r="H214" s="301">
        <v>0</v>
      </c>
      <c r="I214" s="307" t="s">
        <v>379</v>
      </c>
    </row>
    <row r="215" spans="1:9" ht="68.25" x14ac:dyDescent="0.25">
      <c r="A215" s="302">
        <v>6</v>
      </c>
      <c r="B215" s="302">
        <v>1441937</v>
      </c>
      <c r="C215" s="303" t="s">
        <v>380</v>
      </c>
      <c r="D215" s="302">
        <v>1</v>
      </c>
      <c r="E215" s="302" t="s">
        <v>18</v>
      </c>
      <c r="F215" s="302">
        <v>2</v>
      </c>
      <c r="G215" s="302">
        <v>2</v>
      </c>
      <c r="H215" s="302">
        <v>0</v>
      </c>
      <c r="I215" s="302" t="s">
        <v>381</v>
      </c>
    </row>
    <row r="216" spans="1:9" ht="18" x14ac:dyDescent="0.45">
      <c r="A216" s="352">
        <v>7</v>
      </c>
      <c r="B216" s="353">
        <v>1441933</v>
      </c>
      <c r="C216" s="307" t="s">
        <v>382</v>
      </c>
      <c r="D216" s="352">
        <v>1</v>
      </c>
      <c r="E216" s="352" t="s">
        <v>383</v>
      </c>
      <c r="F216" s="352">
        <v>1</v>
      </c>
      <c r="G216" s="301">
        <v>0</v>
      </c>
      <c r="H216" s="301">
        <v>1</v>
      </c>
      <c r="I216" s="307" t="s">
        <v>9</v>
      </c>
    </row>
    <row r="217" spans="1:9" ht="18" x14ac:dyDescent="0.45">
      <c r="A217" s="17">
        <v>8</v>
      </c>
      <c r="B217" s="18"/>
      <c r="C217" s="351" t="s">
        <v>11</v>
      </c>
      <c r="D217" s="20"/>
      <c r="E217" s="18" t="s">
        <v>18</v>
      </c>
      <c r="F217" s="354">
        <v>2</v>
      </c>
      <c r="G217" s="18">
        <v>2</v>
      </c>
      <c r="H217" s="18">
        <v>0</v>
      </c>
      <c r="I217" s="20" t="s">
        <v>9</v>
      </c>
    </row>
    <row r="218" spans="1:9" ht="19.5" x14ac:dyDescent="0.5">
      <c r="A218" s="505" t="s">
        <v>10</v>
      </c>
      <c r="B218" s="506"/>
      <c r="C218" s="506"/>
      <c r="D218" s="506"/>
      <c r="E218" s="507"/>
      <c r="F218" s="505">
        <f>SUM(F210:F217)</f>
        <v>13</v>
      </c>
      <c r="G218" s="506"/>
      <c r="H218" s="506"/>
      <c r="I218" s="507"/>
    </row>
    <row r="219" spans="1:9" ht="15.75" customHeight="1" x14ac:dyDescent="0.25"/>
    <row r="220" spans="1:9" ht="15.75" customHeight="1" x14ac:dyDescent="0.25"/>
    <row r="221" spans="1:9" ht="15.75" customHeight="1" x14ac:dyDescent="0.25"/>
    <row r="222" spans="1:9" ht="15.75" customHeight="1" x14ac:dyDescent="0.25"/>
    <row r="223" spans="1:9" ht="15.75" customHeight="1" x14ac:dyDescent="0.25"/>
    <row r="224" spans="1:9" ht="15.75" customHeight="1" x14ac:dyDescent="0.25"/>
    <row r="225" spans="1:9" ht="15.75" customHeight="1" x14ac:dyDescent="0.25"/>
    <row r="226" spans="1:9" ht="15.75" customHeight="1" x14ac:dyDescent="0.25"/>
    <row r="230" spans="1:9" ht="22.5" x14ac:dyDescent="0.6">
      <c r="A230" s="499" t="s">
        <v>431</v>
      </c>
      <c r="B230" s="499"/>
      <c r="C230" s="499"/>
      <c r="D230" s="499"/>
      <c r="E230" s="499"/>
      <c r="F230" s="499"/>
      <c r="G230" s="499"/>
      <c r="H230" s="499"/>
      <c r="I230" s="499"/>
    </row>
    <row r="231" spans="1:9" ht="18" x14ac:dyDescent="0.4">
      <c r="A231" s="80" t="s">
        <v>0</v>
      </c>
      <c r="B231" s="86" t="s">
        <v>51</v>
      </c>
      <c r="C231" s="87" t="s">
        <v>52</v>
      </c>
      <c r="D231" s="72" t="s">
        <v>41</v>
      </c>
      <c r="E231" s="80" t="s">
        <v>53</v>
      </c>
      <c r="F231" s="80" t="s">
        <v>54</v>
      </c>
      <c r="G231" s="88" t="s">
        <v>55</v>
      </c>
      <c r="H231" s="76" t="s">
        <v>45</v>
      </c>
      <c r="I231" s="80" t="s">
        <v>56</v>
      </c>
    </row>
    <row r="232" spans="1:9" ht="18.75" x14ac:dyDescent="0.45">
      <c r="A232" s="231">
        <v>1</v>
      </c>
      <c r="B232" s="93">
        <v>1591702</v>
      </c>
      <c r="C232" s="108" t="s">
        <v>424</v>
      </c>
      <c r="D232" s="81">
        <v>1</v>
      </c>
      <c r="E232" s="97" t="s">
        <v>12</v>
      </c>
      <c r="F232" s="101">
        <v>2</v>
      </c>
      <c r="G232" s="355">
        <v>2</v>
      </c>
      <c r="H232" s="301">
        <v>0</v>
      </c>
      <c r="I232" s="5" t="s">
        <v>9</v>
      </c>
    </row>
    <row r="233" spans="1:9" ht="18.75" x14ac:dyDescent="0.45">
      <c r="A233" s="7">
        <v>2</v>
      </c>
      <c r="B233" s="94">
        <v>1591704</v>
      </c>
      <c r="C233" s="109" t="s">
        <v>254</v>
      </c>
      <c r="D233" s="82">
        <v>1</v>
      </c>
      <c r="E233" s="98" t="s">
        <v>12</v>
      </c>
      <c r="F233" s="102">
        <v>2</v>
      </c>
      <c r="G233" s="356">
        <v>2</v>
      </c>
      <c r="H233" s="302">
        <v>0</v>
      </c>
      <c r="I233" s="9" t="s">
        <v>9</v>
      </c>
    </row>
    <row r="234" spans="1:9" ht="18.75" x14ac:dyDescent="0.45">
      <c r="A234" s="231">
        <v>3</v>
      </c>
      <c r="B234" s="93">
        <v>1591707</v>
      </c>
      <c r="C234" s="108" t="s">
        <v>425</v>
      </c>
      <c r="D234" s="81">
        <v>1</v>
      </c>
      <c r="E234" s="97" t="s">
        <v>12</v>
      </c>
      <c r="F234" s="101">
        <v>2</v>
      </c>
      <c r="G234" s="355">
        <v>2</v>
      </c>
      <c r="H234" s="301">
        <v>0</v>
      </c>
      <c r="I234" s="5" t="s">
        <v>9</v>
      </c>
    </row>
    <row r="235" spans="1:9" ht="18.75" x14ac:dyDescent="0.45">
      <c r="A235" s="304">
        <v>4</v>
      </c>
      <c r="B235" s="95">
        <v>1591709</v>
      </c>
      <c r="C235" s="109" t="s">
        <v>426</v>
      </c>
      <c r="D235" s="82">
        <v>1</v>
      </c>
      <c r="E235" s="98" t="s">
        <v>12</v>
      </c>
      <c r="F235" s="102">
        <v>3</v>
      </c>
      <c r="G235" s="356">
        <v>3</v>
      </c>
      <c r="H235" s="302">
        <v>0</v>
      </c>
      <c r="I235" s="9" t="s">
        <v>9</v>
      </c>
    </row>
    <row r="236" spans="1:9" ht="18.75" x14ac:dyDescent="0.45">
      <c r="A236" s="231">
        <v>5</v>
      </c>
      <c r="B236" s="93">
        <v>1591712</v>
      </c>
      <c r="C236" s="108" t="s">
        <v>427</v>
      </c>
      <c r="D236" s="237">
        <v>1</v>
      </c>
      <c r="E236" s="97" t="s">
        <v>154</v>
      </c>
      <c r="F236" s="101">
        <v>2</v>
      </c>
      <c r="G236" s="355">
        <v>1</v>
      </c>
      <c r="H236" s="301">
        <v>1</v>
      </c>
      <c r="I236" s="5" t="s">
        <v>9</v>
      </c>
    </row>
    <row r="237" spans="1:9" s="104" customFormat="1" ht="18" customHeight="1" x14ac:dyDescent="0.45">
      <c r="A237" s="317">
        <v>6</v>
      </c>
      <c r="B237" s="25">
        <v>1591716</v>
      </c>
      <c r="C237" s="110" t="s">
        <v>428</v>
      </c>
      <c r="D237" s="100">
        <v>1</v>
      </c>
      <c r="E237" s="302" t="s">
        <v>12</v>
      </c>
      <c r="F237" s="102">
        <v>1</v>
      </c>
      <c r="G237" s="303">
        <v>1</v>
      </c>
      <c r="H237" s="302">
        <v>0</v>
      </c>
      <c r="I237" s="105" t="s">
        <v>9</v>
      </c>
    </row>
    <row r="238" spans="1:9" s="64" customFormat="1" ht="18" customHeight="1" x14ac:dyDescent="0.45">
      <c r="A238" s="231">
        <v>7</v>
      </c>
      <c r="B238" s="357">
        <v>11916001</v>
      </c>
      <c r="C238" s="111" t="s">
        <v>209</v>
      </c>
      <c r="D238" s="358">
        <v>591</v>
      </c>
      <c r="E238" s="99" t="s">
        <v>12</v>
      </c>
      <c r="F238" s="103">
        <v>2</v>
      </c>
      <c r="G238" s="106">
        <v>2</v>
      </c>
      <c r="H238" s="99">
        <v>0</v>
      </c>
      <c r="I238" s="5" t="s">
        <v>9</v>
      </c>
    </row>
    <row r="239" spans="1:9" s="22" customFormat="1" ht="36" x14ac:dyDescent="0.25">
      <c r="A239" s="20">
        <v>8</v>
      </c>
      <c r="B239" s="359"/>
      <c r="C239" s="360" t="s">
        <v>13</v>
      </c>
      <c r="D239" s="96" t="s">
        <v>702</v>
      </c>
      <c r="E239" s="107" t="s">
        <v>12</v>
      </c>
      <c r="F239" s="18">
        <v>2</v>
      </c>
      <c r="G239" s="18">
        <v>2</v>
      </c>
      <c r="H239" s="18">
        <v>0</v>
      </c>
      <c r="I239" s="85" t="s">
        <v>9</v>
      </c>
    </row>
    <row r="240" spans="1:9" ht="18.75" x14ac:dyDescent="0.45">
      <c r="A240" s="231">
        <v>9</v>
      </c>
      <c r="B240" s="93">
        <v>1591923</v>
      </c>
      <c r="C240" s="108" t="s">
        <v>429</v>
      </c>
      <c r="D240" s="81">
        <v>1</v>
      </c>
      <c r="E240" s="97" t="s">
        <v>12</v>
      </c>
      <c r="F240" s="101">
        <v>2</v>
      </c>
      <c r="G240" s="355">
        <v>2</v>
      </c>
      <c r="H240" s="301">
        <v>0</v>
      </c>
      <c r="I240" s="5" t="s">
        <v>9</v>
      </c>
    </row>
    <row r="241" spans="1:9" s="22" customFormat="1" ht="36" x14ac:dyDescent="0.25">
      <c r="A241" s="20">
        <v>10</v>
      </c>
      <c r="B241" s="359"/>
      <c r="C241" s="360" t="s">
        <v>430</v>
      </c>
      <c r="D241" s="96" t="s">
        <v>701</v>
      </c>
      <c r="E241" s="107" t="s">
        <v>12</v>
      </c>
      <c r="F241" s="18">
        <v>2</v>
      </c>
      <c r="G241" s="18">
        <v>2</v>
      </c>
      <c r="H241" s="18">
        <v>0</v>
      </c>
      <c r="I241" s="85" t="s">
        <v>9</v>
      </c>
    </row>
    <row r="242" spans="1:9" ht="19.5" x14ac:dyDescent="0.5">
      <c r="A242" s="500" t="s">
        <v>10</v>
      </c>
      <c r="B242" s="501"/>
      <c r="C242" s="501"/>
      <c r="D242" s="501"/>
      <c r="E242" s="502"/>
      <c r="F242" s="500">
        <f>SUM(F232:F241)</f>
        <v>20</v>
      </c>
      <c r="G242" s="501"/>
      <c r="H242" s="501"/>
      <c r="I242" s="502"/>
    </row>
    <row r="243" spans="1:9" x14ac:dyDescent="0.25">
      <c r="A243" s="78"/>
      <c r="B243" s="78"/>
      <c r="D243" s="79"/>
    </row>
    <row r="244" spans="1:9" x14ac:dyDescent="0.25">
      <c r="A244" s="78"/>
      <c r="B244" s="78"/>
    </row>
    <row r="245" spans="1:9" x14ac:dyDescent="0.25">
      <c r="A245" s="78"/>
      <c r="B245" s="78"/>
    </row>
    <row r="246" spans="1:9" x14ac:dyDescent="0.25">
      <c r="A246" s="78"/>
      <c r="B246" s="78"/>
      <c r="D246" s="79"/>
    </row>
    <row r="247" spans="1:9" x14ac:dyDescent="0.25">
      <c r="A247" s="78"/>
      <c r="B247" s="78"/>
      <c r="D247" s="79"/>
    </row>
    <row r="248" spans="1:9" x14ac:dyDescent="0.25">
      <c r="A248" s="78"/>
      <c r="B248" s="78"/>
    </row>
    <row r="249" spans="1:9" x14ac:dyDescent="0.25">
      <c r="A249" s="78"/>
      <c r="B249" s="78"/>
    </row>
    <row r="250" spans="1:9" x14ac:dyDescent="0.25">
      <c r="A250" s="78"/>
      <c r="B250" s="78"/>
    </row>
    <row r="251" spans="1:9" x14ac:dyDescent="0.25">
      <c r="A251" s="78"/>
      <c r="B251" s="78"/>
    </row>
    <row r="252" spans="1:9" x14ac:dyDescent="0.25">
      <c r="A252" s="78"/>
      <c r="B252" s="78"/>
    </row>
    <row r="253" spans="1:9" x14ac:dyDescent="0.25">
      <c r="A253" s="78"/>
      <c r="B253" s="78"/>
    </row>
    <row r="254" spans="1:9" x14ac:dyDescent="0.25">
      <c r="A254" s="78"/>
      <c r="B254" s="78"/>
    </row>
    <row r="255" spans="1:9" x14ac:dyDescent="0.25">
      <c r="A255" s="78"/>
      <c r="B255" s="78"/>
    </row>
    <row r="256" spans="1:9" x14ac:dyDescent="0.25">
      <c r="A256" s="78"/>
      <c r="B256" s="78"/>
    </row>
    <row r="257" spans="1:9" x14ac:dyDescent="0.25">
      <c r="A257" s="78"/>
      <c r="B257" s="78"/>
    </row>
    <row r="258" spans="1:9" ht="22.5" x14ac:dyDescent="0.6">
      <c r="A258" s="499" t="s">
        <v>432</v>
      </c>
      <c r="B258" s="499"/>
      <c r="C258" s="499"/>
      <c r="D258" s="499"/>
      <c r="E258" s="499"/>
      <c r="F258" s="499"/>
      <c r="G258" s="499"/>
      <c r="H258" s="499"/>
      <c r="I258" s="499"/>
    </row>
    <row r="259" spans="1:9" ht="18" x14ac:dyDescent="0.4">
      <c r="A259" s="80" t="s">
        <v>0</v>
      </c>
      <c r="B259" s="86" t="s">
        <v>51</v>
      </c>
      <c r="C259" s="87" t="s">
        <v>52</v>
      </c>
      <c r="D259" s="72" t="s">
        <v>41</v>
      </c>
      <c r="E259" s="80" t="s">
        <v>53</v>
      </c>
      <c r="F259" s="80" t="s">
        <v>54</v>
      </c>
      <c r="G259" s="88" t="s">
        <v>55</v>
      </c>
      <c r="H259" s="76" t="s">
        <v>45</v>
      </c>
      <c r="I259" s="80" t="s">
        <v>56</v>
      </c>
    </row>
    <row r="260" spans="1:9" ht="22.5" x14ac:dyDescent="0.25">
      <c r="A260" s="99">
        <v>1</v>
      </c>
      <c r="B260" s="99">
        <v>1591701</v>
      </c>
      <c r="C260" s="257" t="s">
        <v>433</v>
      </c>
      <c r="D260" s="99">
        <v>1</v>
      </c>
      <c r="E260" s="99" t="s">
        <v>12</v>
      </c>
      <c r="F260" s="365">
        <v>2</v>
      </c>
      <c r="G260" s="365">
        <v>2</v>
      </c>
      <c r="H260" s="366">
        <v>0</v>
      </c>
      <c r="I260" s="365" t="s">
        <v>9</v>
      </c>
    </row>
    <row r="261" spans="1:9" ht="22.5" x14ac:dyDescent="0.25">
      <c r="A261" s="304">
        <v>2</v>
      </c>
      <c r="B261" s="304">
        <v>1591710</v>
      </c>
      <c r="C261" s="256" t="s">
        <v>434</v>
      </c>
      <c r="D261" s="304">
        <v>1</v>
      </c>
      <c r="E261" s="304" t="s">
        <v>182</v>
      </c>
      <c r="F261" s="363">
        <v>2</v>
      </c>
      <c r="G261" s="363">
        <v>1</v>
      </c>
      <c r="H261" s="364">
        <v>1</v>
      </c>
      <c r="I261" s="25" t="s">
        <v>439</v>
      </c>
    </row>
    <row r="262" spans="1:9" s="22" customFormat="1" ht="22.5" x14ac:dyDescent="0.25">
      <c r="A262" s="99">
        <v>3</v>
      </c>
      <c r="B262" s="99">
        <v>1591711</v>
      </c>
      <c r="C262" s="257" t="s">
        <v>435</v>
      </c>
      <c r="D262" s="99">
        <v>1</v>
      </c>
      <c r="E262" s="99" t="s">
        <v>182</v>
      </c>
      <c r="F262" s="365">
        <v>3</v>
      </c>
      <c r="G262" s="365">
        <v>2</v>
      </c>
      <c r="H262" s="366">
        <v>1</v>
      </c>
      <c r="I262" s="185" t="s">
        <v>440</v>
      </c>
    </row>
    <row r="263" spans="1:9" ht="22.5" x14ac:dyDescent="0.25">
      <c r="A263" s="304">
        <v>4</v>
      </c>
      <c r="B263" s="302">
        <v>1591717</v>
      </c>
      <c r="C263" s="256" t="s">
        <v>436</v>
      </c>
      <c r="D263" s="302">
        <v>1</v>
      </c>
      <c r="E263" s="302" t="s">
        <v>12</v>
      </c>
      <c r="F263" s="363">
        <v>3</v>
      </c>
      <c r="G263" s="363">
        <v>3</v>
      </c>
      <c r="H263" s="364">
        <v>0</v>
      </c>
      <c r="I263" s="25" t="s">
        <v>441</v>
      </c>
    </row>
    <row r="264" spans="1:9" ht="22.5" x14ac:dyDescent="0.25">
      <c r="A264" s="99">
        <v>5</v>
      </c>
      <c r="B264" s="99">
        <v>1591718</v>
      </c>
      <c r="C264" s="257" t="s">
        <v>437</v>
      </c>
      <c r="D264" s="99">
        <v>1</v>
      </c>
      <c r="E264" s="99" t="s">
        <v>182</v>
      </c>
      <c r="F264" s="365">
        <v>2</v>
      </c>
      <c r="G264" s="365">
        <v>1</v>
      </c>
      <c r="H264" s="366">
        <v>1</v>
      </c>
      <c r="I264" s="365" t="s">
        <v>9</v>
      </c>
    </row>
    <row r="265" spans="1:9" s="22" customFormat="1" ht="22.5" x14ac:dyDescent="0.25">
      <c r="A265" s="302">
        <v>6</v>
      </c>
      <c r="B265" s="302">
        <v>11916004</v>
      </c>
      <c r="C265" s="256" t="s">
        <v>92</v>
      </c>
      <c r="D265" s="302">
        <v>593</v>
      </c>
      <c r="E265" s="302" t="s">
        <v>12</v>
      </c>
      <c r="F265" s="363">
        <v>3</v>
      </c>
      <c r="G265" s="363">
        <v>3</v>
      </c>
      <c r="H265" s="364">
        <v>0</v>
      </c>
      <c r="I265" s="363" t="s">
        <v>9</v>
      </c>
    </row>
    <row r="266" spans="1:9" s="22" customFormat="1" ht="36" x14ac:dyDescent="0.25">
      <c r="A266" s="99">
        <v>7</v>
      </c>
      <c r="B266" s="99">
        <v>11916003</v>
      </c>
      <c r="C266" s="257" t="s">
        <v>438</v>
      </c>
      <c r="D266" s="99" t="s">
        <v>443</v>
      </c>
      <c r="E266" s="99" t="s">
        <v>38</v>
      </c>
      <c r="F266" s="365">
        <v>1</v>
      </c>
      <c r="G266" s="365">
        <v>0</v>
      </c>
      <c r="H266" s="366">
        <v>1</v>
      </c>
      <c r="I266" s="185" t="s">
        <v>442</v>
      </c>
    </row>
    <row r="267" spans="1:9" s="22" customFormat="1" ht="22.5" x14ac:dyDescent="0.25">
      <c r="A267" s="18">
        <v>8</v>
      </c>
      <c r="B267" s="18"/>
      <c r="C267" s="360" t="s">
        <v>95</v>
      </c>
      <c r="D267" s="18"/>
      <c r="E267" s="18" t="s">
        <v>12</v>
      </c>
      <c r="F267" s="361">
        <v>2</v>
      </c>
      <c r="G267" s="361">
        <v>2</v>
      </c>
      <c r="H267" s="362">
        <v>0</v>
      </c>
      <c r="I267" s="361" t="s">
        <v>9</v>
      </c>
    </row>
    <row r="268" spans="1:9" s="64" customFormat="1" ht="22.5" x14ac:dyDescent="0.25">
      <c r="A268" s="20">
        <v>9</v>
      </c>
      <c r="B268" s="20"/>
      <c r="C268" s="360" t="s">
        <v>37</v>
      </c>
      <c r="D268" s="18"/>
      <c r="E268" s="20" t="s">
        <v>12</v>
      </c>
      <c r="F268" s="361">
        <v>2</v>
      </c>
      <c r="G268" s="361">
        <v>2</v>
      </c>
      <c r="H268" s="362">
        <v>0</v>
      </c>
      <c r="I268" s="361" t="s">
        <v>9</v>
      </c>
    </row>
    <row r="269" spans="1:9" ht="19.5" x14ac:dyDescent="0.25">
      <c r="A269" s="503" t="s">
        <v>10</v>
      </c>
      <c r="B269" s="503"/>
      <c r="C269" s="504"/>
      <c r="D269" s="503"/>
      <c r="E269" s="503"/>
      <c r="F269" s="504">
        <f>SUM(F260:F268)</f>
        <v>20</v>
      </c>
      <c r="G269" s="504"/>
      <c r="H269" s="504"/>
      <c r="I269" s="504"/>
    </row>
    <row r="270" spans="1:9" ht="18" x14ac:dyDescent="0.45">
      <c r="A270" s="58"/>
      <c r="B270" s="58"/>
      <c r="C270" s="89"/>
      <c r="D270" s="69"/>
      <c r="E270" s="89"/>
      <c r="F270" s="89"/>
      <c r="G270" s="89"/>
      <c r="H270" s="89"/>
      <c r="I270" s="89"/>
    </row>
    <row r="271" spans="1:9" x14ac:dyDescent="0.25">
      <c r="A271" s="78"/>
      <c r="B271" s="78"/>
      <c r="D271" s="79"/>
    </row>
    <row r="272" spans="1:9" x14ac:dyDescent="0.25">
      <c r="A272" s="78"/>
      <c r="B272" s="78"/>
      <c r="D272" s="79"/>
    </row>
    <row r="273" spans="1:9" x14ac:dyDescent="0.25">
      <c r="A273" s="78"/>
      <c r="B273" s="78"/>
      <c r="D273" s="79"/>
    </row>
    <row r="274" spans="1:9" x14ac:dyDescent="0.25">
      <c r="A274" s="78"/>
      <c r="B274" s="78"/>
      <c r="D274" s="79"/>
    </row>
    <row r="275" spans="1:9" x14ac:dyDescent="0.25">
      <c r="A275" s="78"/>
      <c r="B275" s="78"/>
      <c r="D275" s="79"/>
    </row>
    <row r="276" spans="1:9" x14ac:dyDescent="0.25">
      <c r="A276" s="78"/>
      <c r="B276" s="78"/>
      <c r="D276" s="79"/>
    </row>
    <row r="277" spans="1:9" x14ac:dyDescent="0.25">
      <c r="A277" s="78"/>
      <c r="B277" s="78"/>
      <c r="D277" s="79"/>
    </row>
    <row r="278" spans="1:9" x14ac:dyDescent="0.25">
      <c r="A278" s="78"/>
      <c r="B278" s="78"/>
      <c r="D278" s="79"/>
    </row>
    <row r="279" spans="1:9" x14ac:dyDescent="0.25">
      <c r="A279" s="78"/>
      <c r="B279" s="78"/>
      <c r="D279" s="79"/>
    </row>
    <row r="280" spans="1:9" x14ac:dyDescent="0.25">
      <c r="A280" s="78"/>
      <c r="B280" s="78"/>
      <c r="D280" s="79"/>
    </row>
    <row r="281" spans="1:9" x14ac:dyDescent="0.25">
      <c r="A281" s="78"/>
      <c r="B281" s="78"/>
      <c r="D281" s="79"/>
    </row>
    <row r="282" spans="1:9" x14ac:dyDescent="0.25">
      <c r="A282" s="78"/>
      <c r="B282" s="78"/>
      <c r="D282" s="79"/>
    </row>
    <row r="283" spans="1:9" x14ac:dyDescent="0.25">
      <c r="A283" s="78"/>
      <c r="B283" s="78"/>
      <c r="D283" s="79"/>
    </row>
    <row r="284" spans="1:9" x14ac:dyDescent="0.25">
      <c r="A284" s="78"/>
      <c r="B284" s="78"/>
      <c r="D284" s="79"/>
    </row>
    <row r="285" spans="1:9" ht="22.5" x14ac:dyDescent="0.6">
      <c r="A285" s="499" t="s">
        <v>444</v>
      </c>
      <c r="B285" s="499"/>
      <c r="C285" s="499"/>
      <c r="D285" s="499"/>
      <c r="E285" s="499"/>
      <c r="F285" s="499"/>
      <c r="G285" s="499"/>
      <c r="H285" s="499"/>
      <c r="I285" s="499"/>
    </row>
    <row r="286" spans="1:9" ht="18" x14ac:dyDescent="0.45">
      <c r="A286" s="90" t="s">
        <v>0</v>
      </c>
      <c r="B286" s="91" t="s">
        <v>39</v>
      </c>
      <c r="C286" s="367" t="s">
        <v>40</v>
      </c>
      <c r="D286" s="90" t="s">
        <v>41</v>
      </c>
      <c r="E286" s="90" t="s">
        <v>42</v>
      </c>
      <c r="F286" s="90" t="s">
        <v>43</v>
      </c>
      <c r="G286" s="368" t="s">
        <v>44</v>
      </c>
      <c r="H286" s="368" t="s">
        <v>57</v>
      </c>
      <c r="I286" s="90" t="s">
        <v>46</v>
      </c>
    </row>
    <row r="287" spans="1:9" ht="18" x14ac:dyDescent="0.25">
      <c r="A287" s="20">
        <v>1</v>
      </c>
      <c r="B287" s="18"/>
      <c r="C287" s="20" t="s">
        <v>11</v>
      </c>
      <c r="D287" s="19"/>
      <c r="E287" s="18" t="s">
        <v>18</v>
      </c>
      <c r="F287" s="18">
        <v>2</v>
      </c>
      <c r="G287" s="18">
        <v>2</v>
      </c>
      <c r="H287" s="18">
        <v>0</v>
      </c>
      <c r="I287" s="85" t="s">
        <v>9</v>
      </c>
    </row>
    <row r="288" spans="1:9" s="22" customFormat="1" ht="18" x14ac:dyDescent="0.25">
      <c r="A288" s="304">
        <v>2</v>
      </c>
      <c r="B288" s="302">
        <v>1431811</v>
      </c>
      <c r="C288" s="302" t="s">
        <v>445</v>
      </c>
      <c r="D288" s="302">
        <v>1</v>
      </c>
      <c r="E288" s="302" t="s">
        <v>17</v>
      </c>
      <c r="F288" s="302">
        <v>3</v>
      </c>
      <c r="G288" s="302">
        <v>2</v>
      </c>
      <c r="H288" s="302">
        <v>1</v>
      </c>
      <c r="I288" s="92" t="s">
        <v>446</v>
      </c>
    </row>
    <row r="289" spans="1:9" s="22" customFormat="1" ht="18" x14ac:dyDescent="0.45">
      <c r="A289" s="231">
        <v>3</v>
      </c>
      <c r="B289" s="301">
        <v>1431804</v>
      </c>
      <c r="C289" s="306" t="s">
        <v>447</v>
      </c>
      <c r="D289" s="306">
        <v>1</v>
      </c>
      <c r="E289" s="301" t="s">
        <v>50</v>
      </c>
      <c r="F289" s="301">
        <v>3</v>
      </c>
      <c r="G289" s="301">
        <v>2</v>
      </c>
      <c r="H289" s="301">
        <v>1</v>
      </c>
      <c r="I289" s="5" t="s">
        <v>448</v>
      </c>
    </row>
    <row r="290" spans="1:9" ht="32.25" x14ac:dyDescent="0.45">
      <c r="A290" s="7">
        <v>4</v>
      </c>
      <c r="B290" s="302">
        <v>1431817</v>
      </c>
      <c r="C290" s="302" t="s">
        <v>449</v>
      </c>
      <c r="D290" s="304">
        <v>1</v>
      </c>
      <c r="E290" s="302" t="s">
        <v>17</v>
      </c>
      <c r="F290" s="302">
        <v>4</v>
      </c>
      <c r="G290" s="302">
        <v>2</v>
      </c>
      <c r="H290" s="302">
        <v>2</v>
      </c>
      <c r="I290" s="369" t="s">
        <v>450</v>
      </c>
    </row>
    <row r="291" spans="1:9" ht="18" x14ac:dyDescent="0.45">
      <c r="A291" s="231">
        <v>5</v>
      </c>
      <c r="B291" s="301">
        <v>1431714</v>
      </c>
      <c r="C291" s="306" t="s">
        <v>451</v>
      </c>
      <c r="D291" s="306">
        <v>1</v>
      </c>
      <c r="E291" s="306" t="s">
        <v>18</v>
      </c>
      <c r="F291" s="306">
        <v>2</v>
      </c>
      <c r="G291" s="306">
        <v>2</v>
      </c>
      <c r="H291" s="306">
        <v>0</v>
      </c>
      <c r="I291" s="5" t="s">
        <v>9</v>
      </c>
    </row>
    <row r="292" spans="1:9" ht="36" x14ac:dyDescent="0.25">
      <c r="A292" s="304">
        <v>6</v>
      </c>
      <c r="B292" s="302">
        <v>1431807</v>
      </c>
      <c r="C292" s="302" t="s">
        <v>452</v>
      </c>
      <c r="D292" s="304">
        <v>1</v>
      </c>
      <c r="E292" s="302" t="s">
        <v>17</v>
      </c>
      <c r="F292" s="302">
        <v>3</v>
      </c>
      <c r="G292" s="302">
        <v>2</v>
      </c>
      <c r="H292" s="302">
        <v>1</v>
      </c>
      <c r="I292" s="370" t="s">
        <v>453</v>
      </c>
    </row>
    <row r="293" spans="1:9" ht="18" x14ac:dyDescent="0.25">
      <c r="A293" s="20">
        <v>7</v>
      </c>
      <c r="B293" s="18"/>
      <c r="C293" s="20" t="s">
        <v>11</v>
      </c>
      <c r="D293" s="19"/>
      <c r="E293" s="18" t="s">
        <v>18</v>
      </c>
      <c r="F293" s="18">
        <v>2</v>
      </c>
      <c r="G293" s="18">
        <v>2</v>
      </c>
      <c r="H293" s="18">
        <v>0</v>
      </c>
      <c r="I293" s="85" t="s">
        <v>9</v>
      </c>
    </row>
    <row r="294" spans="1:9" ht="19.5" x14ac:dyDescent="0.5">
      <c r="A294" s="500" t="s">
        <v>10</v>
      </c>
      <c r="B294" s="501"/>
      <c r="C294" s="501"/>
      <c r="D294" s="501"/>
      <c r="E294" s="502"/>
      <c r="F294" s="500">
        <f>SUM(F287:F293)</f>
        <v>19</v>
      </c>
      <c r="G294" s="501"/>
      <c r="H294" s="501"/>
      <c r="I294" s="502"/>
    </row>
    <row r="295" spans="1:9" ht="22.5" x14ac:dyDescent="0.6">
      <c r="A295" s="518" t="s">
        <v>49</v>
      </c>
      <c r="B295" s="519"/>
      <c r="C295" s="519"/>
      <c r="D295" s="519"/>
      <c r="E295" s="519"/>
      <c r="F295" s="519"/>
      <c r="G295" s="519"/>
      <c r="H295" s="519"/>
      <c r="I295" s="520"/>
    </row>
    <row r="296" spans="1:9" x14ac:dyDescent="0.25">
      <c r="A296" s="78"/>
      <c r="B296" s="78"/>
      <c r="D296" s="79"/>
    </row>
    <row r="297" spans="1:9" x14ac:dyDescent="0.25">
      <c r="A297" s="78"/>
      <c r="B297" s="78"/>
      <c r="D297" s="79"/>
    </row>
    <row r="298" spans="1:9" x14ac:dyDescent="0.25">
      <c r="A298" s="78"/>
      <c r="B298" s="78"/>
      <c r="D298" s="79"/>
    </row>
    <row r="299" spans="1:9" x14ac:dyDescent="0.25">
      <c r="A299" s="78"/>
      <c r="B299" s="78"/>
      <c r="D299" s="79"/>
    </row>
    <row r="300" spans="1:9" x14ac:dyDescent="0.25">
      <c r="A300" s="78"/>
      <c r="B300" s="78"/>
      <c r="D300" s="79"/>
    </row>
    <row r="301" spans="1:9" x14ac:dyDescent="0.25">
      <c r="A301" s="78"/>
      <c r="B301" s="78"/>
      <c r="D301" s="79"/>
    </row>
    <row r="302" spans="1:9" x14ac:dyDescent="0.25">
      <c r="A302" s="78"/>
      <c r="B302" s="78"/>
      <c r="D302" s="79"/>
    </row>
    <row r="303" spans="1:9" x14ac:dyDescent="0.25">
      <c r="A303" s="78"/>
      <c r="B303" s="78"/>
      <c r="D303" s="79"/>
    </row>
    <row r="304" spans="1:9" x14ac:dyDescent="0.25">
      <c r="A304" s="78"/>
      <c r="B304" s="78"/>
      <c r="D304" s="79"/>
    </row>
    <row r="305" spans="1:9" x14ac:dyDescent="0.25">
      <c r="A305" s="78"/>
      <c r="B305" s="78"/>
      <c r="D305" s="79"/>
    </row>
    <row r="306" spans="1:9" x14ac:dyDescent="0.25">
      <c r="A306" s="78"/>
      <c r="B306" s="78"/>
      <c r="D306" s="79"/>
    </row>
    <row r="307" spans="1:9" x14ac:dyDescent="0.25">
      <c r="A307" s="78"/>
      <c r="B307" s="78"/>
      <c r="D307" s="79"/>
    </row>
    <row r="308" spans="1:9" x14ac:dyDescent="0.25">
      <c r="A308" s="78"/>
      <c r="B308" s="78"/>
      <c r="D308" s="79"/>
    </row>
    <row r="309" spans="1:9" x14ac:dyDescent="0.25">
      <c r="A309" s="78"/>
      <c r="B309" s="78"/>
      <c r="D309" s="79"/>
    </row>
    <row r="310" spans="1:9" x14ac:dyDescent="0.25">
      <c r="A310" s="78"/>
      <c r="B310" s="78"/>
      <c r="D310" s="79"/>
    </row>
    <row r="311" spans="1:9" x14ac:dyDescent="0.25">
      <c r="A311" s="78"/>
      <c r="B311" s="78"/>
      <c r="D311" s="79"/>
    </row>
    <row r="312" spans="1:9" x14ac:dyDescent="0.25">
      <c r="A312" s="78"/>
      <c r="B312" s="78"/>
      <c r="D312" s="79"/>
    </row>
    <row r="313" spans="1:9" x14ac:dyDescent="0.25">
      <c r="A313" s="78"/>
      <c r="B313" s="78"/>
      <c r="D313" s="79"/>
    </row>
    <row r="314" spans="1:9" x14ac:dyDescent="0.25">
      <c r="A314" s="78"/>
      <c r="B314" s="78"/>
      <c r="D314" s="79"/>
    </row>
    <row r="315" spans="1:9" ht="22.5" x14ac:dyDescent="0.6">
      <c r="A315" s="499" t="s">
        <v>454</v>
      </c>
      <c r="B315" s="499"/>
      <c r="C315" s="499"/>
      <c r="D315" s="499"/>
      <c r="E315" s="499"/>
      <c r="F315" s="499"/>
      <c r="G315" s="499"/>
      <c r="H315" s="499"/>
      <c r="I315" s="499"/>
    </row>
    <row r="316" spans="1:9" ht="18" x14ac:dyDescent="0.45">
      <c r="A316" s="72" t="s">
        <v>0</v>
      </c>
      <c r="B316" s="73" t="s">
        <v>39</v>
      </c>
      <c r="C316" s="74" t="s">
        <v>40</v>
      </c>
      <c r="D316" s="72" t="s">
        <v>41</v>
      </c>
      <c r="E316" s="72" t="s">
        <v>42</v>
      </c>
      <c r="F316" s="72" t="s">
        <v>43</v>
      </c>
      <c r="G316" s="75" t="s">
        <v>44</v>
      </c>
      <c r="H316" s="75" t="s">
        <v>45</v>
      </c>
      <c r="I316" s="72" t="s">
        <v>46</v>
      </c>
    </row>
    <row r="317" spans="1:9" ht="18" x14ac:dyDescent="0.45">
      <c r="A317" s="231">
        <v>1</v>
      </c>
      <c r="B317" s="301">
        <v>1431814</v>
      </c>
      <c r="C317" s="301" t="s">
        <v>455</v>
      </c>
      <c r="D317" s="306">
        <v>1</v>
      </c>
      <c r="E317" s="301" t="s">
        <v>18</v>
      </c>
      <c r="F317" s="301">
        <v>2</v>
      </c>
      <c r="G317" s="301">
        <v>2</v>
      </c>
      <c r="H317" s="301">
        <v>0</v>
      </c>
      <c r="I317" s="301" t="s">
        <v>456</v>
      </c>
    </row>
    <row r="318" spans="1:9" ht="31.5" x14ac:dyDescent="0.25">
      <c r="A318" s="302">
        <v>2</v>
      </c>
      <c r="B318" s="302">
        <v>1431809</v>
      </c>
      <c r="C318" s="302" t="s">
        <v>457</v>
      </c>
      <c r="D318" s="302">
        <v>1</v>
      </c>
      <c r="E318" s="302" t="s">
        <v>17</v>
      </c>
      <c r="F318" s="302">
        <v>3</v>
      </c>
      <c r="G318" s="302">
        <v>2</v>
      </c>
      <c r="H318" s="302">
        <v>1</v>
      </c>
      <c r="I318" s="303" t="s">
        <v>458</v>
      </c>
    </row>
    <row r="319" spans="1:9" ht="18" x14ac:dyDescent="0.45">
      <c r="A319" s="231">
        <v>3</v>
      </c>
      <c r="B319" s="301">
        <v>1431820</v>
      </c>
      <c r="C319" s="301" t="s">
        <v>459</v>
      </c>
      <c r="D319" s="306">
        <v>1</v>
      </c>
      <c r="E319" s="301" t="s">
        <v>18</v>
      </c>
      <c r="F319" s="301">
        <v>2</v>
      </c>
      <c r="G319" s="301">
        <v>2</v>
      </c>
      <c r="H319" s="301">
        <v>0</v>
      </c>
      <c r="I319" s="301" t="s">
        <v>9</v>
      </c>
    </row>
    <row r="320" spans="1:9" ht="18" x14ac:dyDescent="0.25">
      <c r="A320" s="18">
        <v>4</v>
      </c>
      <c r="B320" s="18"/>
      <c r="C320" s="351" t="s">
        <v>11</v>
      </c>
      <c r="D320" s="18"/>
      <c r="E320" s="18" t="s">
        <v>18</v>
      </c>
      <c r="F320" s="18">
        <v>2</v>
      </c>
      <c r="G320" s="18">
        <v>2</v>
      </c>
      <c r="H320" s="18">
        <v>0</v>
      </c>
      <c r="I320" s="18" t="s">
        <v>9</v>
      </c>
    </row>
    <row r="321" spans="1:9" ht="36" x14ac:dyDescent="0.45">
      <c r="A321" s="231">
        <v>5</v>
      </c>
      <c r="B321" s="301">
        <v>1431712</v>
      </c>
      <c r="C321" s="301" t="s">
        <v>460</v>
      </c>
      <c r="D321" s="306">
        <v>1</v>
      </c>
      <c r="E321" s="301" t="s">
        <v>461</v>
      </c>
      <c r="F321" s="301">
        <v>2</v>
      </c>
      <c r="G321" s="301">
        <v>1</v>
      </c>
      <c r="H321" s="301">
        <v>1</v>
      </c>
      <c r="I321" s="301" t="s">
        <v>9</v>
      </c>
    </row>
    <row r="322" spans="1:9" ht="18" x14ac:dyDescent="0.25">
      <c r="A322" s="302">
        <v>6</v>
      </c>
      <c r="B322" s="302">
        <v>1431821</v>
      </c>
      <c r="C322" s="302" t="s">
        <v>462</v>
      </c>
      <c r="D322" s="302">
        <v>1</v>
      </c>
      <c r="E322" s="302" t="s">
        <v>18</v>
      </c>
      <c r="F322" s="302">
        <v>2</v>
      </c>
      <c r="G322" s="302">
        <v>2</v>
      </c>
      <c r="H322" s="302">
        <v>0</v>
      </c>
      <c r="I322" s="302" t="s">
        <v>9</v>
      </c>
    </row>
    <row r="323" spans="1:9" ht="31.5" x14ac:dyDescent="0.45">
      <c r="A323" s="231">
        <v>7</v>
      </c>
      <c r="B323" s="301">
        <v>11916003</v>
      </c>
      <c r="C323" s="301" t="s">
        <v>179</v>
      </c>
      <c r="D323" s="260" t="s">
        <v>463</v>
      </c>
      <c r="E323" s="301" t="s">
        <v>47</v>
      </c>
      <c r="F323" s="301">
        <v>1</v>
      </c>
      <c r="G323" s="301">
        <v>0</v>
      </c>
      <c r="H323" s="301">
        <v>1</v>
      </c>
      <c r="I323" s="301" t="s">
        <v>188</v>
      </c>
    </row>
    <row r="324" spans="1:9" ht="19.5" x14ac:dyDescent="0.5">
      <c r="A324" s="498" t="s">
        <v>10</v>
      </c>
      <c r="B324" s="498"/>
      <c r="C324" s="498"/>
      <c r="D324" s="498"/>
      <c r="E324" s="498"/>
      <c r="F324" s="498">
        <f>SUM(F317:F323)</f>
        <v>14</v>
      </c>
      <c r="G324" s="498"/>
      <c r="H324" s="498"/>
      <c r="I324" s="498"/>
    </row>
    <row r="346" spans="1:9" ht="22.5" x14ac:dyDescent="0.6">
      <c r="A346" s="499" t="s">
        <v>468</v>
      </c>
      <c r="B346" s="499"/>
      <c r="C346" s="499"/>
      <c r="D346" s="499"/>
      <c r="E346" s="499"/>
      <c r="F346" s="499"/>
      <c r="G346" s="499"/>
      <c r="H346" s="499"/>
      <c r="I346" s="499"/>
    </row>
    <row r="347" spans="1:9" ht="18" x14ac:dyDescent="0.45">
      <c r="A347" s="72" t="s">
        <v>0</v>
      </c>
      <c r="B347" s="73" t="s">
        <v>39</v>
      </c>
      <c r="C347" s="74" t="s">
        <v>40</v>
      </c>
      <c r="D347" s="72" t="s">
        <v>41</v>
      </c>
      <c r="E347" s="72" t="s">
        <v>42</v>
      </c>
      <c r="F347" s="72" t="s">
        <v>43</v>
      </c>
      <c r="G347" s="75" t="s">
        <v>44</v>
      </c>
      <c r="H347" s="75" t="s">
        <v>45</v>
      </c>
      <c r="I347" s="72" t="s">
        <v>46</v>
      </c>
    </row>
    <row r="348" spans="1:9" s="64" customFormat="1" ht="18" x14ac:dyDescent="0.45">
      <c r="A348" s="26">
        <v>1</v>
      </c>
      <c r="B348" s="374">
        <v>1621501</v>
      </c>
      <c r="C348" s="372" t="s">
        <v>142</v>
      </c>
      <c r="D348" s="225">
        <v>1</v>
      </c>
      <c r="E348" s="99" t="s">
        <v>17</v>
      </c>
      <c r="F348" s="374">
        <v>1</v>
      </c>
      <c r="G348" s="99">
        <v>0.5</v>
      </c>
      <c r="H348" s="99">
        <v>0.5</v>
      </c>
      <c r="I348" s="176" t="s">
        <v>9</v>
      </c>
    </row>
    <row r="349" spans="1:9" ht="18" x14ac:dyDescent="0.45">
      <c r="A349" s="7">
        <v>2</v>
      </c>
      <c r="B349" s="375">
        <v>1621901</v>
      </c>
      <c r="C349" s="373" t="s">
        <v>465</v>
      </c>
      <c r="D349" s="82">
        <v>1</v>
      </c>
      <c r="E349" s="228" t="s">
        <v>17</v>
      </c>
      <c r="F349" s="375">
        <v>3</v>
      </c>
      <c r="G349" s="228">
        <v>2</v>
      </c>
      <c r="H349" s="228">
        <v>1</v>
      </c>
      <c r="I349" s="228" t="s">
        <v>9</v>
      </c>
    </row>
    <row r="350" spans="1:9" s="64" customFormat="1" ht="18" x14ac:dyDescent="0.45">
      <c r="A350" s="26">
        <v>3</v>
      </c>
      <c r="B350" s="374">
        <v>1621903</v>
      </c>
      <c r="C350" s="372" t="s">
        <v>466</v>
      </c>
      <c r="D350" s="225">
        <v>1</v>
      </c>
      <c r="E350" s="99" t="s">
        <v>17</v>
      </c>
      <c r="F350" s="374">
        <v>3</v>
      </c>
      <c r="G350" s="99">
        <v>2</v>
      </c>
      <c r="H350" s="99">
        <v>1</v>
      </c>
      <c r="I350" s="99" t="s">
        <v>9</v>
      </c>
    </row>
    <row r="351" spans="1:9" ht="27" x14ac:dyDescent="0.45">
      <c r="A351" s="7">
        <v>4</v>
      </c>
      <c r="B351" s="375">
        <v>1621904</v>
      </c>
      <c r="C351" s="373" t="s">
        <v>467</v>
      </c>
      <c r="D351" s="82">
        <v>1</v>
      </c>
      <c r="E351" s="228" t="s">
        <v>395</v>
      </c>
      <c r="F351" s="375">
        <v>2</v>
      </c>
      <c r="G351" s="228">
        <v>2</v>
      </c>
      <c r="H351" s="228">
        <v>0</v>
      </c>
      <c r="I351" s="195" t="s">
        <v>465</v>
      </c>
    </row>
    <row r="352" spans="1:9" ht="19.5" x14ac:dyDescent="0.5">
      <c r="A352" s="498" t="s">
        <v>10</v>
      </c>
      <c r="B352" s="498"/>
      <c r="C352" s="508"/>
      <c r="D352" s="498"/>
      <c r="E352" s="498"/>
      <c r="F352" s="498">
        <f>SUM(F348:F351)</f>
        <v>9</v>
      </c>
      <c r="G352" s="498"/>
      <c r="H352" s="498"/>
      <c r="I352" s="498"/>
    </row>
    <row r="379" spans="1:9" ht="22.5" x14ac:dyDescent="0.6">
      <c r="A379" s="499" t="s">
        <v>632</v>
      </c>
      <c r="B379" s="499"/>
      <c r="C379" s="499"/>
      <c r="D379" s="499"/>
      <c r="E379" s="499"/>
      <c r="F379" s="499"/>
      <c r="G379" s="499"/>
      <c r="H379" s="499"/>
      <c r="I379" s="499"/>
    </row>
    <row r="380" spans="1:9" ht="18" x14ac:dyDescent="0.45">
      <c r="A380" s="72" t="s">
        <v>0</v>
      </c>
      <c r="B380" s="73" t="s">
        <v>39</v>
      </c>
      <c r="C380" s="74" t="s">
        <v>40</v>
      </c>
      <c r="D380" s="72" t="s">
        <v>41</v>
      </c>
      <c r="E380" s="72" t="s">
        <v>42</v>
      </c>
      <c r="F380" s="72" t="s">
        <v>43</v>
      </c>
      <c r="G380" s="75" t="s">
        <v>44</v>
      </c>
      <c r="H380" s="75" t="s">
        <v>45</v>
      </c>
      <c r="I380" s="72" t="s">
        <v>46</v>
      </c>
    </row>
    <row r="381" spans="1:9" s="197" customFormat="1" ht="40.5" x14ac:dyDescent="0.25">
      <c r="A381" s="27">
        <v>1</v>
      </c>
      <c r="B381" s="392">
        <v>1621907</v>
      </c>
      <c r="C381" s="393" t="s">
        <v>633</v>
      </c>
      <c r="D381" s="225">
        <v>1</v>
      </c>
      <c r="E381" s="99" t="s">
        <v>17</v>
      </c>
      <c r="F381" s="392">
        <v>2</v>
      </c>
      <c r="G381" s="99">
        <v>2</v>
      </c>
      <c r="H381" s="99">
        <v>0</v>
      </c>
      <c r="I381" s="203" t="s">
        <v>634</v>
      </c>
    </row>
    <row r="382" spans="1:9" ht="54" x14ac:dyDescent="0.45">
      <c r="A382" s="7">
        <v>2</v>
      </c>
      <c r="B382" s="375">
        <v>1621910</v>
      </c>
      <c r="C382" s="373" t="s">
        <v>635</v>
      </c>
      <c r="D382" s="82">
        <v>1</v>
      </c>
      <c r="E382" s="302" t="s">
        <v>17</v>
      </c>
      <c r="F382" s="375">
        <v>2</v>
      </c>
      <c r="G382" s="302">
        <v>2</v>
      </c>
      <c r="H382" s="302">
        <v>0</v>
      </c>
      <c r="I382" s="195" t="s">
        <v>636</v>
      </c>
    </row>
    <row r="383" spans="1:9" s="64" customFormat="1" ht="54" x14ac:dyDescent="0.45">
      <c r="A383" s="26">
        <v>3</v>
      </c>
      <c r="B383" s="374">
        <v>1621923</v>
      </c>
      <c r="C383" s="372" t="s">
        <v>637</v>
      </c>
      <c r="D383" s="225">
        <v>1</v>
      </c>
      <c r="E383" s="99" t="s">
        <v>17</v>
      </c>
      <c r="F383" s="392">
        <v>2</v>
      </c>
      <c r="G383" s="99">
        <v>2</v>
      </c>
      <c r="H383" s="99">
        <v>0</v>
      </c>
      <c r="I383" s="203" t="s">
        <v>636</v>
      </c>
    </row>
    <row r="384" spans="1:9" ht="27" x14ac:dyDescent="0.45">
      <c r="A384" s="7">
        <v>4</v>
      </c>
      <c r="B384" s="375">
        <v>1621926</v>
      </c>
      <c r="C384" s="373" t="s">
        <v>638</v>
      </c>
      <c r="D384" s="82">
        <v>1</v>
      </c>
      <c r="E384" s="302" t="s">
        <v>395</v>
      </c>
      <c r="F384" s="375">
        <v>2</v>
      </c>
      <c r="G384" s="302">
        <v>2</v>
      </c>
      <c r="H384" s="302">
        <v>0</v>
      </c>
      <c r="I384" s="195" t="s">
        <v>639</v>
      </c>
    </row>
    <row r="385" spans="1:9" ht="19.5" x14ac:dyDescent="0.5">
      <c r="A385" s="498" t="s">
        <v>10</v>
      </c>
      <c r="B385" s="498"/>
      <c r="C385" s="508"/>
      <c r="D385" s="498"/>
      <c r="E385" s="498"/>
      <c r="F385" s="503">
        <f>SUM(F381:F384)</f>
        <v>8</v>
      </c>
      <c r="G385" s="503"/>
      <c r="H385" s="503"/>
      <c r="I385" s="503"/>
    </row>
  </sheetData>
  <mergeCells count="54">
    <mergeCell ref="A135:A136"/>
    <mergeCell ref="E135:E136"/>
    <mergeCell ref="F135:F136"/>
    <mergeCell ref="A379:I379"/>
    <mergeCell ref="A385:E385"/>
    <mergeCell ref="F385:I385"/>
    <mergeCell ref="A352:E352"/>
    <mergeCell ref="F352:I352"/>
    <mergeCell ref="A346:I346"/>
    <mergeCell ref="A103:E103"/>
    <mergeCell ref="F103:I103"/>
    <mergeCell ref="A104:I104"/>
    <mergeCell ref="F324:I324"/>
    <mergeCell ref="A125:I125"/>
    <mergeCell ref="A137:E137"/>
    <mergeCell ref="F137:I137"/>
    <mergeCell ref="A153:I153"/>
    <mergeCell ref="A191:E191"/>
    <mergeCell ref="F191:I191"/>
    <mergeCell ref="A315:I315"/>
    <mergeCell ref="A294:E294"/>
    <mergeCell ref="F294:I294"/>
    <mergeCell ref="A295:I295"/>
    <mergeCell ref="A324:E324"/>
    <mergeCell ref="I135:I136"/>
    <mergeCell ref="A1:I1"/>
    <mergeCell ref="A12:E12"/>
    <mergeCell ref="F12:I12"/>
    <mergeCell ref="A32:I32"/>
    <mergeCell ref="A63:I63"/>
    <mergeCell ref="G6:G7"/>
    <mergeCell ref="H6:H7"/>
    <mergeCell ref="I6:I7"/>
    <mergeCell ref="A43:E43"/>
    <mergeCell ref="F43:I43"/>
    <mergeCell ref="A6:A7"/>
    <mergeCell ref="E6:E7"/>
    <mergeCell ref="F6:F7"/>
    <mergeCell ref="A74:E74"/>
    <mergeCell ref="F74:I74"/>
    <mergeCell ref="A94:I94"/>
    <mergeCell ref="A285:I285"/>
    <mergeCell ref="A230:I230"/>
    <mergeCell ref="A181:I181"/>
    <mergeCell ref="A208:I208"/>
    <mergeCell ref="A242:E242"/>
    <mergeCell ref="F242:I242"/>
    <mergeCell ref="A258:I258"/>
    <mergeCell ref="A269:E269"/>
    <mergeCell ref="F269:I269"/>
    <mergeCell ref="A218:E218"/>
    <mergeCell ref="F218:I218"/>
    <mergeCell ref="A164:E164"/>
    <mergeCell ref="F164:I16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464"/>
  <sheetViews>
    <sheetView rightToLeft="1" topLeftCell="A430" zoomScaleNormal="100" workbookViewId="0">
      <selection activeCell="H413" sqref="H413"/>
    </sheetView>
  </sheetViews>
  <sheetFormatPr defaultRowHeight="15" x14ac:dyDescent="0.25"/>
  <cols>
    <col min="1" max="1" width="4.5703125" customWidth="1"/>
    <col min="2" max="2" width="10.140625" bestFit="1" customWidth="1"/>
    <col min="3" max="3" width="47" bestFit="1" customWidth="1"/>
    <col min="4" max="4" width="27.85546875" bestFit="1" customWidth="1"/>
    <col min="5" max="5" width="10.85546875" style="451" bestFit="1" customWidth="1"/>
    <col min="6" max="6" width="8.42578125" customWidth="1"/>
    <col min="7" max="7" width="10.7109375" style="78" bestFit="1" customWidth="1"/>
  </cols>
  <sheetData>
    <row r="1" spans="1:7" ht="22.5" x14ac:dyDescent="0.6">
      <c r="A1" s="509" t="s">
        <v>833</v>
      </c>
      <c r="B1" s="510"/>
      <c r="C1" s="510"/>
      <c r="D1" s="510"/>
      <c r="E1" s="510"/>
      <c r="F1" s="510"/>
      <c r="G1" s="511"/>
    </row>
    <row r="2" spans="1:7" ht="21" x14ac:dyDescent="0.55000000000000004">
      <c r="A2" s="429" t="s">
        <v>0</v>
      </c>
      <c r="B2" s="430" t="s">
        <v>757</v>
      </c>
      <c r="C2" s="429" t="s">
        <v>758</v>
      </c>
      <c r="D2" s="486" t="s">
        <v>23</v>
      </c>
      <c r="E2" s="487" t="s">
        <v>756</v>
      </c>
      <c r="F2" s="488" t="s">
        <v>901</v>
      </c>
      <c r="G2" s="488" t="s">
        <v>748</v>
      </c>
    </row>
    <row r="3" spans="1:7" s="434" customFormat="1" ht="18.75" x14ac:dyDescent="0.45">
      <c r="A3" s="483">
        <v>1</v>
      </c>
      <c r="B3" s="432">
        <v>1212948</v>
      </c>
      <c r="C3" s="478" t="s">
        <v>562</v>
      </c>
      <c r="D3" s="479" t="s">
        <v>851</v>
      </c>
      <c r="E3" s="480" t="s">
        <v>821</v>
      </c>
      <c r="F3" s="461" t="s">
        <v>898</v>
      </c>
      <c r="G3" s="435"/>
    </row>
    <row r="4" spans="1:7" s="434" customFormat="1" ht="18.75" x14ac:dyDescent="0.45">
      <c r="A4" s="483">
        <v>2</v>
      </c>
      <c r="B4" s="432">
        <v>1211774</v>
      </c>
      <c r="C4" s="478" t="s">
        <v>559</v>
      </c>
      <c r="D4" s="479" t="s">
        <v>761</v>
      </c>
      <c r="E4" s="480" t="s">
        <v>815</v>
      </c>
      <c r="F4" s="461" t="s">
        <v>898</v>
      </c>
      <c r="G4" s="435"/>
    </row>
    <row r="5" spans="1:7" s="434" customFormat="1" ht="18.75" x14ac:dyDescent="0.45">
      <c r="A5" s="483">
        <v>3</v>
      </c>
      <c r="B5" s="432">
        <v>1211773</v>
      </c>
      <c r="C5" s="478" t="s">
        <v>561</v>
      </c>
      <c r="D5" s="479" t="s">
        <v>813</v>
      </c>
      <c r="E5" s="480" t="s">
        <v>816</v>
      </c>
      <c r="F5" s="461" t="s">
        <v>898</v>
      </c>
      <c r="G5" s="435"/>
    </row>
    <row r="6" spans="1:7" s="434" customFormat="1" ht="18.75" x14ac:dyDescent="0.45">
      <c r="A6" s="483">
        <v>4</v>
      </c>
      <c r="B6" s="432">
        <v>1211772</v>
      </c>
      <c r="C6" s="478" t="s">
        <v>560</v>
      </c>
      <c r="D6" s="481" t="s">
        <v>763</v>
      </c>
      <c r="E6" s="480" t="s">
        <v>817</v>
      </c>
      <c r="F6" s="461" t="s">
        <v>898</v>
      </c>
      <c r="G6" s="435"/>
    </row>
    <row r="7" spans="1:7" s="434" customFormat="1" ht="18.75" x14ac:dyDescent="0.45">
      <c r="A7" s="483">
        <v>5</v>
      </c>
      <c r="B7" s="432">
        <v>1211703</v>
      </c>
      <c r="C7" s="478" t="s">
        <v>558</v>
      </c>
      <c r="D7" s="479" t="s">
        <v>852</v>
      </c>
      <c r="E7" s="480" t="s">
        <v>818</v>
      </c>
      <c r="F7" s="461" t="s">
        <v>898</v>
      </c>
      <c r="G7" s="435"/>
    </row>
    <row r="8" spans="1:7" s="434" customFormat="1" ht="18.75" x14ac:dyDescent="0.45">
      <c r="A8" s="483">
        <v>6</v>
      </c>
      <c r="B8" s="432">
        <v>1211705</v>
      </c>
      <c r="C8" s="478" t="s">
        <v>557</v>
      </c>
      <c r="D8" s="479" t="s">
        <v>762</v>
      </c>
      <c r="E8" s="480" t="s">
        <v>819</v>
      </c>
      <c r="F8" s="461" t="s">
        <v>898</v>
      </c>
      <c r="G8" s="435"/>
    </row>
    <row r="9" spans="1:7" s="434" customFormat="1" ht="18.75" x14ac:dyDescent="0.45">
      <c r="A9" s="483">
        <v>7</v>
      </c>
      <c r="B9" s="432">
        <v>11916001</v>
      </c>
      <c r="C9" s="478" t="s">
        <v>209</v>
      </c>
      <c r="D9" s="479" t="s">
        <v>766</v>
      </c>
      <c r="E9" s="480" t="s">
        <v>820</v>
      </c>
      <c r="F9" s="461" t="s">
        <v>898</v>
      </c>
      <c r="G9" s="435"/>
    </row>
    <row r="34" spans="1:7" ht="22.5" x14ac:dyDescent="0.6">
      <c r="A34" s="509" t="s">
        <v>834</v>
      </c>
      <c r="B34" s="510"/>
      <c r="C34" s="510"/>
      <c r="D34" s="510"/>
      <c r="E34" s="510"/>
      <c r="F34" s="510"/>
      <c r="G34" s="511"/>
    </row>
    <row r="35" spans="1:7" ht="21" x14ac:dyDescent="0.55000000000000004">
      <c r="A35" s="429" t="s">
        <v>0</v>
      </c>
      <c r="B35" s="430" t="s">
        <v>757</v>
      </c>
      <c r="C35" s="429" t="s">
        <v>758</v>
      </c>
      <c r="D35" s="486" t="s">
        <v>23</v>
      </c>
      <c r="E35" s="487" t="s">
        <v>756</v>
      </c>
      <c r="F35" s="488" t="s">
        <v>901</v>
      </c>
      <c r="G35" s="488" t="s">
        <v>748</v>
      </c>
    </row>
    <row r="36" spans="1:7" s="439" customFormat="1" ht="18.75" x14ac:dyDescent="0.25">
      <c r="A36" s="484">
        <v>1</v>
      </c>
      <c r="B36" s="438">
        <v>1212953</v>
      </c>
      <c r="C36" s="433" t="s">
        <v>565</v>
      </c>
      <c r="D36" s="433" t="s">
        <v>764</v>
      </c>
      <c r="E36" s="457" t="s">
        <v>814</v>
      </c>
      <c r="F36" s="461" t="s">
        <v>899</v>
      </c>
      <c r="G36" s="433"/>
    </row>
    <row r="37" spans="1:7" s="434" customFormat="1" ht="18.75" x14ac:dyDescent="0.45">
      <c r="A37" s="483">
        <v>2</v>
      </c>
      <c r="B37" s="435">
        <v>1212950</v>
      </c>
      <c r="C37" s="436" t="s">
        <v>564</v>
      </c>
      <c r="D37" s="436" t="s">
        <v>783</v>
      </c>
      <c r="E37" s="457" t="s">
        <v>821</v>
      </c>
      <c r="F37" s="461" t="s">
        <v>899</v>
      </c>
      <c r="G37" s="433"/>
    </row>
    <row r="38" spans="1:7" s="434" customFormat="1" ht="18.75" x14ac:dyDescent="0.45">
      <c r="A38" s="484">
        <v>3</v>
      </c>
      <c r="B38" s="435">
        <v>11916005</v>
      </c>
      <c r="C38" s="436" t="s">
        <v>743</v>
      </c>
      <c r="D38" s="433" t="s">
        <v>822</v>
      </c>
      <c r="E38" s="457" t="s">
        <v>823</v>
      </c>
      <c r="F38" s="461" t="s">
        <v>899</v>
      </c>
      <c r="G38" s="433"/>
    </row>
    <row r="39" spans="1:7" s="434" customFormat="1" ht="18.75" x14ac:dyDescent="0.45">
      <c r="A39" s="483">
        <v>4</v>
      </c>
      <c r="B39" s="435">
        <v>1212958</v>
      </c>
      <c r="C39" s="436" t="s">
        <v>570</v>
      </c>
      <c r="D39" s="433" t="s">
        <v>769</v>
      </c>
      <c r="E39" s="457" t="s">
        <v>816</v>
      </c>
      <c r="F39" s="461" t="s">
        <v>899</v>
      </c>
      <c r="G39" s="433"/>
    </row>
    <row r="40" spans="1:7" s="434" customFormat="1" ht="18.75" x14ac:dyDescent="0.45">
      <c r="A40" s="484">
        <v>5</v>
      </c>
      <c r="B40" s="435">
        <v>1212963</v>
      </c>
      <c r="C40" s="436" t="s">
        <v>567</v>
      </c>
      <c r="D40" s="433" t="s">
        <v>854</v>
      </c>
      <c r="E40" s="457" t="s">
        <v>817</v>
      </c>
      <c r="F40" s="461" t="s">
        <v>899</v>
      </c>
      <c r="G40" s="433"/>
    </row>
    <row r="41" spans="1:7" s="434" customFormat="1" ht="18.75" x14ac:dyDescent="0.45">
      <c r="A41" s="483">
        <v>6</v>
      </c>
      <c r="B41" s="435">
        <v>1212952</v>
      </c>
      <c r="C41" s="440" t="s">
        <v>569</v>
      </c>
      <c r="D41" s="433" t="s">
        <v>768</v>
      </c>
      <c r="E41" s="457" t="s">
        <v>828</v>
      </c>
      <c r="F41" s="461" t="s">
        <v>899</v>
      </c>
      <c r="G41" s="433"/>
    </row>
    <row r="42" spans="1:7" s="434" customFormat="1" ht="18.75" x14ac:dyDescent="0.45">
      <c r="A42" s="484">
        <v>7</v>
      </c>
      <c r="B42" s="435">
        <v>1211775</v>
      </c>
      <c r="C42" s="436" t="s">
        <v>563</v>
      </c>
      <c r="D42" s="436" t="s">
        <v>853</v>
      </c>
      <c r="E42" s="457" t="s">
        <v>824</v>
      </c>
      <c r="F42" s="461" t="s">
        <v>899</v>
      </c>
      <c r="G42" s="433"/>
    </row>
    <row r="43" spans="1:7" s="434" customFormat="1" ht="18.75" x14ac:dyDescent="0.45">
      <c r="A43" s="483">
        <v>8</v>
      </c>
      <c r="B43" s="435">
        <v>1212956</v>
      </c>
      <c r="C43" s="436" t="s">
        <v>568</v>
      </c>
      <c r="D43" s="433" t="s">
        <v>767</v>
      </c>
      <c r="E43" s="457" t="s">
        <v>819</v>
      </c>
      <c r="F43" s="461" t="s">
        <v>899</v>
      </c>
      <c r="G43" s="433"/>
    </row>
    <row r="44" spans="1:7" s="434" customFormat="1" ht="18.75" x14ac:dyDescent="0.45">
      <c r="A44" s="484">
        <v>9</v>
      </c>
      <c r="B44" s="435">
        <v>1212955</v>
      </c>
      <c r="C44" s="436" t="s">
        <v>566</v>
      </c>
      <c r="D44" s="433" t="s">
        <v>765</v>
      </c>
      <c r="E44" s="457" t="s">
        <v>820</v>
      </c>
      <c r="F44" s="461" t="s">
        <v>899</v>
      </c>
      <c r="G44" s="433"/>
    </row>
    <row r="65" spans="1:7" ht="22.5" x14ac:dyDescent="0.6">
      <c r="A65" s="509" t="s">
        <v>835</v>
      </c>
      <c r="B65" s="510"/>
      <c r="C65" s="510"/>
      <c r="D65" s="510"/>
      <c r="E65" s="510"/>
      <c r="F65" s="510"/>
      <c r="G65" s="511"/>
    </row>
    <row r="66" spans="1:7" ht="21" x14ac:dyDescent="0.55000000000000004">
      <c r="A66" s="466" t="s">
        <v>0</v>
      </c>
      <c r="B66" s="466" t="s">
        <v>1</v>
      </c>
      <c r="C66" s="466" t="s">
        <v>2</v>
      </c>
      <c r="D66" s="428" t="s">
        <v>23</v>
      </c>
      <c r="E66" s="467" t="s">
        <v>756</v>
      </c>
      <c r="F66" s="428" t="s">
        <v>901</v>
      </c>
      <c r="G66" s="428" t="s">
        <v>748</v>
      </c>
    </row>
    <row r="67" spans="1:7" s="434" customFormat="1" ht="18.75" x14ac:dyDescent="0.25">
      <c r="A67" s="484">
        <v>1</v>
      </c>
      <c r="B67" s="438">
        <v>1212960</v>
      </c>
      <c r="C67" s="441" t="s">
        <v>578</v>
      </c>
      <c r="D67" s="433" t="s">
        <v>770</v>
      </c>
      <c r="E67" s="457" t="s">
        <v>814</v>
      </c>
      <c r="F67" s="461" t="s">
        <v>900</v>
      </c>
      <c r="G67" s="433"/>
    </row>
    <row r="68" spans="1:7" s="434" customFormat="1" ht="18.75" x14ac:dyDescent="0.25">
      <c r="A68" s="484">
        <v>2</v>
      </c>
      <c r="B68" s="438">
        <v>1211777</v>
      </c>
      <c r="C68" s="441" t="s">
        <v>579</v>
      </c>
      <c r="D68" s="433" t="s">
        <v>855</v>
      </c>
      <c r="E68" s="457" t="s">
        <v>821</v>
      </c>
      <c r="F68" s="461" t="s">
        <v>900</v>
      </c>
      <c r="G68" s="433"/>
    </row>
    <row r="69" spans="1:7" s="439" customFormat="1" ht="18.75" x14ac:dyDescent="0.25">
      <c r="A69" s="484">
        <v>3</v>
      </c>
      <c r="B69" s="438">
        <v>1212961</v>
      </c>
      <c r="C69" s="441" t="s">
        <v>571</v>
      </c>
      <c r="D69" s="433" t="s">
        <v>856</v>
      </c>
      <c r="E69" s="457" t="s">
        <v>823</v>
      </c>
      <c r="F69" s="461" t="s">
        <v>900</v>
      </c>
      <c r="G69" s="433"/>
    </row>
    <row r="70" spans="1:7" s="434" customFormat="1" ht="18.75" x14ac:dyDescent="0.25">
      <c r="A70" s="484">
        <v>4</v>
      </c>
      <c r="B70" s="438">
        <v>1212959</v>
      </c>
      <c r="C70" s="441" t="s">
        <v>575</v>
      </c>
      <c r="D70" s="433" t="s">
        <v>769</v>
      </c>
      <c r="E70" s="457" t="s">
        <v>825</v>
      </c>
      <c r="F70" s="461" t="s">
        <v>900</v>
      </c>
      <c r="G70" s="433"/>
    </row>
    <row r="71" spans="1:7" s="434" customFormat="1" ht="18.75" x14ac:dyDescent="0.25">
      <c r="A71" s="484">
        <v>5</v>
      </c>
      <c r="B71" s="438">
        <v>1212972</v>
      </c>
      <c r="C71" s="441" t="s">
        <v>573</v>
      </c>
      <c r="D71" s="433" t="s">
        <v>767</v>
      </c>
      <c r="E71" s="457" t="s">
        <v>817</v>
      </c>
      <c r="F71" s="461" t="s">
        <v>900</v>
      </c>
      <c r="G71" s="433"/>
    </row>
    <row r="72" spans="1:7" s="434" customFormat="1" ht="18.75" x14ac:dyDescent="0.25">
      <c r="A72" s="484">
        <v>6</v>
      </c>
      <c r="B72" s="438">
        <v>1211778</v>
      </c>
      <c r="C72" s="441" t="s">
        <v>577</v>
      </c>
      <c r="D72" s="433" t="s">
        <v>787</v>
      </c>
      <c r="E72" s="457" t="s">
        <v>828</v>
      </c>
      <c r="F72" s="461" t="s">
        <v>900</v>
      </c>
      <c r="G72" s="433"/>
    </row>
    <row r="73" spans="1:7" s="434" customFormat="1" ht="18.75" x14ac:dyDescent="0.25">
      <c r="A73" s="484">
        <v>7</v>
      </c>
      <c r="B73" s="438">
        <v>1212954</v>
      </c>
      <c r="C73" s="441" t="s">
        <v>576</v>
      </c>
      <c r="D73" s="433" t="s">
        <v>771</v>
      </c>
      <c r="E73" s="457" t="s">
        <v>818</v>
      </c>
      <c r="F73" s="461" t="s">
        <v>900</v>
      </c>
      <c r="G73" s="433"/>
    </row>
    <row r="74" spans="1:7" s="434" customFormat="1" ht="18.75" x14ac:dyDescent="0.25">
      <c r="A74" s="484">
        <v>8</v>
      </c>
      <c r="B74" s="438">
        <v>1212964</v>
      </c>
      <c r="C74" s="441" t="s">
        <v>572</v>
      </c>
      <c r="D74" s="433" t="s">
        <v>857</v>
      </c>
      <c r="E74" s="457" t="s">
        <v>824</v>
      </c>
      <c r="F74" s="461" t="s">
        <v>900</v>
      </c>
      <c r="G74" s="433"/>
    </row>
    <row r="75" spans="1:7" s="434" customFormat="1" ht="18.75" x14ac:dyDescent="0.25">
      <c r="A75" s="484">
        <v>9</v>
      </c>
      <c r="B75" s="438">
        <v>1212957</v>
      </c>
      <c r="C75" s="441" t="s">
        <v>574</v>
      </c>
      <c r="D75" s="433" t="s">
        <v>769</v>
      </c>
      <c r="E75" s="457" t="s">
        <v>820</v>
      </c>
      <c r="F75" s="461" t="s">
        <v>900</v>
      </c>
      <c r="G75" s="433"/>
    </row>
    <row r="97" spans="1:7" ht="22.5" x14ac:dyDescent="0.6">
      <c r="A97" s="509" t="s">
        <v>836</v>
      </c>
      <c r="B97" s="510"/>
      <c r="C97" s="510"/>
      <c r="D97" s="510"/>
      <c r="E97" s="510"/>
      <c r="F97" s="510"/>
      <c r="G97" s="511"/>
    </row>
    <row r="98" spans="1:7" ht="21" x14ac:dyDescent="0.55000000000000004">
      <c r="A98" s="466" t="s">
        <v>0</v>
      </c>
      <c r="B98" s="466" t="s">
        <v>1</v>
      </c>
      <c r="C98" s="466" t="s">
        <v>2</v>
      </c>
      <c r="D98" s="428" t="s">
        <v>23</v>
      </c>
      <c r="E98" s="467" t="s">
        <v>756</v>
      </c>
      <c r="F98" s="428" t="s">
        <v>901</v>
      </c>
      <c r="G98" s="428" t="s">
        <v>748</v>
      </c>
    </row>
    <row r="99" spans="1:7" s="434" customFormat="1" ht="18.75" x14ac:dyDescent="0.25">
      <c r="A99" s="484">
        <v>1</v>
      </c>
      <c r="B99" s="438">
        <v>1212973</v>
      </c>
      <c r="C99" s="441" t="s">
        <v>584</v>
      </c>
      <c r="D99" s="443" t="s">
        <v>767</v>
      </c>
      <c r="E99" s="457" t="s">
        <v>814</v>
      </c>
      <c r="F99" s="461" t="s">
        <v>902</v>
      </c>
      <c r="G99" s="433"/>
    </row>
    <row r="100" spans="1:7" s="434" customFormat="1" ht="18.75" x14ac:dyDescent="0.25">
      <c r="A100" s="484">
        <v>2</v>
      </c>
      <c r="B100" s="438">
        <v>11916004</v>
      </c>
      <c r="C100" s="441" t="s">
        <v>585</v>
      </c>
      <c r="D100" s="443" t="s">
        <v>775</v>
      </c>
      <c r="E100" s="457" t="s">
        <v>815</v>
      </c>
      <c r="F100" s="461" t="s">
        <v>902</v>
      </c>
      <c r="G100" s="433"/>
    </row>
    <row r="101" spans="1:7" s="434" customFormat="1" ht="18.75" x14ac:dyDescent="0.25">
      <c r="A101" s="484">
        <v>3</v>
      </c>
      <c r="B101" s="438">
        <v>1212962</v>
      </c>
      <c r="C101" s="433" t="s">
        <v>580</v>
      </c>
      <c r="D101" s="443" t="s">
        <v>859</v>
      </c>
      <c r="E101" s="457" t="s">
        <v>816</v>
      </c>
      <c r="F101" s="461" t="s">
        <v>902</v>
      </c>
      <c r="G101" s="433"/>
    </row>
    <row r="102" spans="1:7" s="434" customFormat="1" ht="18.75" x14ac:dyDescent="0.25">
      <c r="A102" s="484">
        <v>4</v>
      </c>
      <c r="B102" s="438">
        <v>1212970</v>
      </c>
      <c r="C102" s="441" t="s">
        <v>583</v>
      </c>
      <c r="D102" s="443" t="s">
        <v>772</v>
      </c>
      <c r="E102" s="457" t="s">
        <v>817</v>
      </c>
      <c r="F102" s="461" t="s">
        <v>902</v>
      </c>
      <c r="G102" s="433"/>
    </row>
    <row r="103" spans="1:7" s="434" customFormat="1" ht="18.75" x14ac:dyDescent="0.25">
      <c r="A103" s="484">
        <v>5</v>
      </c>
      <c r="B103" s="438">
        <v>1212951</v>
      </c>
      <c r="C103" s="442" t="s">
        <v>582</v>
      </c>
      <c r="D103" s="443" t="s">
        <v>827</v>
      </c>
      <c r="E103" s="457" t="s">
        <v>818</v>
      </c>
      <c r="F103" s="461" t="s">
        <v>902</v>
      </c>
      <c r="G103" s="433"/>
    </row>
    <row r="104" spans="1:7" s="439" customFormat="1" ht="18.75" x14ac:dyDescent="0.25">
      <c r="A104" s="484">
        <v>6</v>
      </c>
      <c r="B104" s="438">
        <v>1212965</v>
      </c>
      <c r="C104" s="433" t="s">
        <v>581</v>
      </c>
      <c r="D104" s="443" t="s">
        <v>858</v>
      </c>
      <c r="E104" s="457" t="s">
        <v>819</v>
      </c>
      <c r="F104" s="461" t="s">
        <v>902</v>
      </c>
      <c r="G104" s="433"/>
    </row>
    <row r="105" spans="1:7" s="434" customFormat="1" ht="18.75" x14ac:dyDescent="0.25">
      <c r="A105" s="484">
        <v>7</v>
      </c>
      <c r="B105" s="438">
        <v>1211776</v>
      </c>
      <c r="C105" s="441" t="s">
        <v>586</v>
      </c>
      <c r="D105" s="443" t="s">
        <v>826</v>
      </c>
      <c r="E105" s="457" t="s">
        <v>820</v>
      </c>
      <c r="F105" s="461" t="s">
        <v>902</v>
      </c>
      <c r="G105" s="433"/>
    </row>
    <row r="129" spans="1:7" ht="22.5" x14ac:dyDescent="0.6">
      <c r="A129" s="509" t="s">
        <v>837</v>
      </c>
      <c r="B129" s="510"/>
      <c r="C129" s="510"/>
      <c r="D129" s="510"/>
      <c r="E129" s="510"/>
      <c r="F129" s="510"/>
      <c r="G129" s="511"/>
    </row>
    <row r="130" spans="1:7" ht="21" x14ac:dyDescent="0.55000000000000004">
      <c r="A130" s="430" t="s">
        <v>0</v>
      </c>
      <c r="B130" s="430" t="s">
        <v>1</v>
      </c>
      <c r="C130" s="430" t="s">
        <v>2</v>
      </c>
      <c r="D130" s="486" t="s">
        <v>23</v>
      </c>
      <c r="E130" s="487" t="s">
        <v>756</v>
      </c>
      <c r="F130" s="488" t="s">
        <v>901</v>
      </c>
      <c r="G130" s="488" t="s">
        <v>748</v>
      </c>
    </row>
    <row r="131" spans="1:7" s="434" customFormat="1" ht="18.75" x14ac:dyDescent="0.45">
      <c r="A131" s="483">
        <v>1</v>
      </c>
      <c r="B131" s="435">
        <v>1212968</v>
      </c>
      <c r="C131" s="436" t="s">
        <v>587</v>
      </c>
      <c r="D131" s="436" t="s">
        <v>863</v>
      </c>
      <c r="E131" s="459" t="s">
        <v>816</v>
      </c>
      <c r="F131" s="461" t="s">
        <v>903</v>
      </c>
      <c r="G131" s="433"/>
    </row>
    <row r="132" spans="1:7" s="434" customFormat="1" ht="18.75" x14ac:dyDescent="0.45">
      <c r="A132" s="483">
        <v>2</v>
      </c>
      <c r="B132" s="435">
        <v>1212971</v>
      </c>
      <c r="C132" s="436" t="s">
        <v>588</v>
      </c>
      <c r="D132" s="436" t="s">
        <v>772</v>
      </c>
      <c r="E132" s="459" t="s">
        <v>819</v>
      </c>
      <c r="F132" s="461" t="s">
        <v>903</v>
      </c>
      <c r="G132" s="433"/>
    </row>
    <row r="162" spans="1:7" ht="22.5" x14ac:dyDescent="0.6">
      <c r="A162" s="509" t="s">
        <v>838</v>
      </c>
      <c r="B162" s="510"/>
      <c r="C162" s="510"/>
      <c r="D162" s="510"/>
      <c r="E162" s="510"/>
      <c r="F162" s="510"/>
      <c r="G162" s="511"/>
    </row>
    <row r="163" spans="1:7" ht="21" x14ac:dyDescent="0.55000000000000004">
      <c r="A163" s="430" t="s">
        <v>0</v>
      </c>
      <c r="B163" s="430" t="s">
        <v>1</v>
      </c>
      <c r="C163" s="430" t="s">
        <v>2</v>
      </c>
      <c r="D163" s="486" t="s">
        <v>23</v>
      </c>
      <c r="E163" s="487" t="s">
        <v>756</v>
      </c>
      <c r="F163" s="489" t="s">
        <v>901</v>
      </c>
      <c r="G163" s="488" t="s">
        <v>748</v>
      </c>
    </row>
    <row r="164" spans="1:7" s="444" customFormat="1" ht="19.5" customHeight="1" x14ac:dyDescent="0.25">
      <c r="A164" s="484">
        <v>1</v>
      </c>
      <c r="B164" s="438">
        <v>1212975</v>
      </c>
      <c r="C164" s="433" t="s">
        <v>589</v>
      </c>
      <c r="D164" s="433" t="s">
        <v>862</v>
      </c>
      <c r="E164" s="457" t="s">
        <v>814</v>
      </c>
      <c r="F164" s="461" t="s">
        <v>904</v>
      </c>
      <c r="G164" s="437"/>
    </row>
    <row r="165" spans="1:7" s="444" customFormat="1" ht="18.75" x14ac:dyDescent="0.25">
      <c r="A165" s="484">
        <v>2</v>
      </c>
      <c r="B165" s="438">
        <v>1212974</v>
      </c>
      <c r="C165" s="433" t="s">
        <v>592</v>
      </c>
      <c r="D165" s="438" t="s">
        <v>776</v>
      </c>
      <c r="E165" s="457" t="s">
        <v>823</v>
      </c>
      <c r="F165" s="461" t="s">
        <v>904</v>
      </c>
      <c r="G165" s="437"/>
    </row>
    <row r="166" spans="1:7" s="444" customFormat="1" ht="18.75" x14ac:dyDescent="0.25">
      <c r="A166" s="484">
        <v>3</v>
      </c>
      <c r="B166" s="438">
        <v>1212969</v>
      </c>
      <c r="C166" s="442" t="s">
        <v>591</v>
      </c>
      <c r="D166" s="433" t="s">
        <v>861</v>
      </c>
      <c r="E166" s="457" t="s">
        <v>817</v>
      </c>
      <c r="F166" s="461" t="s">
        <v>904</v>
      </c>
      <c r="G166" s="437"/>
    </row>
    <row r="167" spans="1:7" s="444" customFormat="1" ht="18.75" x14ac:dyDescent="0.25">
      <c r="A167" s="484">
        <v>4</v>
      </c>
      <c r="B167" s="438">
        <v>1212976</v>
      </c>
      <c r="C167" s="433" t="s">
        <v>590</v>
      </c>
      <c r="D167" s="433" t="s">
        <v>860</v>
      </c>
      <c r="E167" s="457" t="s">
        <v>820</v>
      </c>
      <c r="F167" s="461" t="s">
        <v>904</v>
      </c>
      <c r="G167" s="437"/>
    </row>
    <row r="195" spans="1:7" ht="22.5" x14ac:dyDescent="0.6">
      <c r="A195" s="509" t="s">
        <v>839</v>
      </c>
      <c r="B195" s="510"/>
      <c r="C195" s="510"/>
      <c r="D195" s="510"/>
      <c r="E195" s="510"/>
      <c r="F195" s="510"/>
      <c r="G195" s="511"/>
    </row>
    <row r="196" spans="1:7" ht="21" x14ac:dyDescent="0.55000000000000004">
      <c r="A196" s="430" t="s">
        <v>0</v>
      </c>
      <c r="B196" s="430" t="s">
        <v>1</v>
      </c>
      <c r="C196" s="430" t="s">
        <v>2</v>
      </c>
      <c r="D196" s="486" t="s">
        <v>23</v>
      </c>
      <c r="E196" s="490" t="s">
        <v>756</v>
      </c>
      <c r="F196" s="488" t="s">
        <v>901</v>
      </c>
      <c r="G196" s="488" t="s">
        <v>748</v>
      </c>
    </row>
    <row r="197" spans="1:7" s="434" customFormat="1" ht="22.5" customHeight="1" x14ac:dyDescent="0.25">
      <c r="A197" s="484">
        <v>1</v>
      </c>
      <c r="B197" s="438">
        <v>1233905</v>
      </c>
      <c r="C197" s="441" t="s">
        <v>744</v>
      </c>
      <c r="D197" s="433" t="s">
        <v>864</v>
      </c>
      <c r="E197" s="454" t="s">
        <v>821</v>
      </c>
      <c r="F197" s="461" t="s">
        <v>905</v>
      </c>
      <c r="G197" s="453"/>
    </row>
    <row r="198" spans="1:7" s="434" customFormat="1" ht="18.75" x14ac:dyDescent="0.25">
      <c r="A198" s="484">
        <v>2</v>
      </c>
      <c r="B198" s="438">
        <v>1233702</v>
      </c>
      <c r="C198" s="441" t="s">
        <v>594</v>
      </c>
      <c r="D198" s="433" t="s">
        <v>761</v>
      </c>
      <c r="E198" s="453" t="s">
        <v>815</v>
      </c>
      <c r="F198" s="461" t="s">
        <v>905</v>
      </c>
      <c r="G198" s="453"/>
    </row>
    <row r="199" spans="1:7" s="434" customFormat="1" ht="18.75" x14ac:dyDescent="0.25">
      <c r="A199" s="484">
        <v>3</v>
      </c>
      <c r="B199" s="438">
        <v>1233709</v>
      </c>
      <c r="C199" s="441" t="s">
        <v>597</v>
      </c>
      <c r="D199" s="433" t="s">
        <v>813</v>
      </c>
      <c r="E199" s="453" t="s">
        <v>816</v>
      </c>
      <c r="F199" s="461" t="s">
        <v>905</v>
      </c>
      <c r="G199" s="453"/>
    </row>
    <row r="200" spans="1:7" s="434" customFormat="1" ht="18.75" x14ac:dyDescent="0.25">
      <c r="A200" s="484">
        <v>4</v>
      </c>
      <c r="B200" s="438">
        <v>11916001</v>
      </c>
      <c r="C200" s="441" t="s">
        <v>160</v>
      </c>
      <c r="D200" s="433" t="s">
        <v>766</v>
      </c>
      <c r="E200" s="454" t="s">
        <v>825</v>
      </c>
      <c r="F200" s="461" t="s">
        <v>905</v>
      </c>
      <c r="G200" s="453"/>
    </row>
    <row r="201" spans="1:7" s="434" customFormat="1" ht="18.75" x14ac:dyDescent="0.25">
      <c r="A201" s="484">
        <v>5</v>
      </c>
      <c r="B201" s="438">
        <v>1233708</v>
      </c>
      <c r="C201" s="441" t="s">
        <v>596</v>
      </c>
      <c r="D201" s="433" t="s">
        <v>779</v>
      </c>
      <c r="E201" s="453" t="s">
        <v>828</v>
      </c>
      <c r="F201" s="461" t="s">
        <v>905</v>
      </c>
      <c r="G201" s="453"/>
    </row>
    <row r="202" spans="1:7" s="434" customFormat="1" ht="18.75" x14ac:dyDescent="0.25">
      <c r="A202" s="484">
        <v>6</v>
      </c>
      <c r="B202" s="438">
        <v>11916004</v>
      </c>
      <c r="C202" s="441" t="s">
        <v>241</v>
      </c>
      <c r="D202" s="433" t="s">
        <v>775</v>
      </c>
      <c r="E202" s="453" t="s">
        <v>818</v>
      </c>
      <c r="F202" s="461" t="s">
        <v>905</v>
      </c>
      <c r="G202" s="453"/>
    </row>
    <row r="203" spans="1:7" s="434" customFormat="1" ht="18.75" x14ac:dyDescent="0.25">
      <c r="A203" s="484">
        <v>7</v>
      </c>
      <c r="B203" s="438">
        <v>1233703</v>
      </c>
      <c r="C203" s="441" t="s">
        <v>595</v>
      </c>
      <c r="D203" s="433" t="s">
        <v>777</v>
      </c>
      <c r="E203" s="454" t="s">
        <v>819</v>
      </c>
      <c r="F203" s="461" t="s">
        <v>905</v>
      </c>
      <c r="G203" s="453"/>
    </row>
    <row r="204" spans="1:7" s="434" customFormat="1" ht="18.75" x14ac:dyDescent="0.25">
      <c r="A204" s="484">
        <v>8</v>
      </c>
      <c r="B204" s="438">
        <v>1233701</v>
      </c>
      <c r="C204" s="441" t="s">
        <v>593</v>
      </c>
      <c r="D204" s="433" t="s">
        <v>778</v>
      </c>
      <c r="E204" s="454" t="s">
        <v>820</v>
      </c>
      <c r="F204" s="461" t="s">
        <v>905</v>
      </c>
      <c r="G204" s="453"/>
    </row>
    <row r="206" spans="1:7" x14ac:dyDescent="0.25">
      <c r="A206" s="78"/>
    </row>
    <row r="207" spans="1:7" x14ac:dyDescent="0.25">
      <c r="A207" s="78"/>
    </row>
    <row r="208" spans="1:7" x14ac:dyDescent="0.25">
      <c r="A208" s="78"/>
    </row>
    <row r="209" spans="1:1" x14ac:dyDescent="0.25">
      <c r="A209" s="78"/>
    </row>
    <row r="210" spans="1:1" x14ac:dyDescent="0.25">
      <c r="A210" s="78"/>
    </row>
    <row r="211" spans="1:1" x14ac:dyDescent="0.25">
      <c r="A211" s="78"/>
    </row>
    <row r="212" spans="1:1" x14ac:dyDescent="0.25">
      <c r="A212" s="78"/>
    </row>
    <row r="213" spans="1:1" x14ac:dyDescent="0.25">
      <c r="A213" s="78"/>
    </row>
    <row r="214" spans="1:1" x14ac:dyDescent="0.25">
      <c r="A214" s="78"/>
    </row>
    <row r="215" spans="1:1" x14ac:dyDescent="0.25">
      <c r="A215" s="78"/>
    </row>
    <row r="216" spans="1:1" x14ac:dyDescent="0.25">
      <c r="A216" s="78"/>
    </row>
    <row r="217" spans="1:1" x14ac:dyDescent="0.25">
      <c r="A217" s="78"/>
    </row>
    <row r="218" spans="1:1" x14ac:dyDescent="0.25">
      <c r="A218" s="78"/>
    </row>
    <row r="219" spans="1:1" x14ac:dyDescent="0.25">
      <c r="A219" s="78"/>
    </row>
    <row r="220" spans="1:1" x14ac:dyDescent="0.25">
      <c r="A220" s="78"/>
    </row>
    <row r="221" spans="1:1" x14ac:dyDescent="0.25">
      <c r="A221" s="78"/>
    </row>
    <row r="222" spans="1:1" x14ac:dyDescent="0.25">
      <c r="A222" s="78"/>
    </row>
    <row r="223" spans="1:1" x14ac:dyDescent="0.25">
      <c r="A223" s="78"/>
    </row>
    <row r="224" spans="1:1" x14ac:dyDescent="0.25">
      <c r="A224" s="78"/>
    </row>
    <row r="225" spans="1:7" ht="22.5" x14ac:dyDescent="0.6">
      <c r="A225" s="509" t="s">
        <v>840</v>
      </c>
      <c r="B225" s="510"/>
      <c r="C225" s="510"/>
      <c r="D225" s="510"/>
      <c r="E225" s="510"/>
      <c r="F225" s="510"/>
      <c r="G225" s="511"/>
    </row>
    <row r="226" spans="1:7" ht="21" x14ac:dyDescent="0.55000000000000004">
      <c r="A226" s="430" t="s">
        <v>0</v>
      </c>
      <c r="B226" s="430" t="s">
        <v>1</v>
      </c>
      <c r="C226" s="430" t="s">
        <v>2</v>
      </c>
      <c r="D226" s="486" t="s">
        <v>23</v>
      </c>
      <c r="E226" s="487" t="s">
        <v>756</v>
      </c>
      <c r="F226" s="489" t="s">
        <v>901</v>
      </c>
      <c r="G226" s="489" t="s">
        <v>748</v>
      </c>
    </row>
    <row r="227" spans="1:7" s="434" customFormat="1" ht="56.25" x14ac:dyDescent="0.25">
      <c r="A227" s="441">
        <v>1</v>
      </c>
      <c r="B227" s="433">
        <v>1233930</v>
      </c>
      <c r="C227" s="441" t="s">
        <v>606</v>
      </c>
      <c r="D227" s="433" t="s">
        <v>896</v>
      </c>
      <c r="E227" s="455" t="s">
        <v>814</v>
      </c>
      <c r="F227" s="461" t="s">
        <v>906</v>
      </c>
      <c r="G227" s="453"/>
    </row>
    <row r="228" spans="1:7" s="434" customFormat="1" ht="37.5" x14ac:dyDescent="0.25">
      <c r="A228" s="441">
        <v>2</v>
      </c>
      <c r="B228" s="433">
        <v>1233911</v>
      </c>
      <c r="C228" s="441" t="s">
        <v>603</v>
      </c>
      <c r="D228" s="433" t="s">
        <v>780</v>
      </c>
      <c r="E228" s="455" t="s">
        <v>821</v>
      </c>
      <c r="F228" s="461" t="s">
        <v>906</v>
      </c>
      <c r="G228" s="453"/>
    </row>
    <row r="229" spans="1:7" s="434" customFormat="1" ht="37.5" x14ac:dyDescent="0.25">
      <c r="A229" s="441">
        <v>3</v>
      </c>
      <c r="B229" s="433">
        <v>1233915</v>
      </c>
      <c r="C229" s="441" t="s">
        <v>601</v>
      </c>
      <c r="D229" s="433" t="s">
        <v>915</v>
      </c>
      <c r="E229" s="455" t="s">
        <v>823</v>
      </c>
      <c r="F229" s="461" t="s">
        <v>906</v>
      </c>
      <c r="G229" s="453"/>
    </row>
    <row r="230" spans="1:7" s="434" customFormat="1" ht="37.5" x14ac:dyDescent="0.25">
      <c r="A230" s="441">
        <v>4</v>
      </c>
      <c r="B230" s="433">
        <v>1233706</v>
      </c>
      <c r="C230" s="441" t="s">
        <v>600</v>
      </c>
      <c r="D230" s="433" t="s">
        <v>781</v>
      </c>
      <c r="E230" s="455" t="s">
        <v>825</v>
      </c>
      <c r="F230" s="461" t="s">
        <v>906</v>
      </c>
      <c r="G230" s="453"/>
    </row>
    <row r="231" spans="1:7" s="434" customFormat="1" ht="23.25" customHeight="1" x14ac:dyDescent="0.25">
      <c r="A231" s="441">
        <v>5</v>
      </c>
      <c r="B231" s="433">
        <v>1233909</v>
      </c>
      <c r="C231" s="441" t="s">
        <v>604</v>
      </c>
      <c r="D231" s="433" t="s">
        <v>793</v>
      </c>
      <c r="E231" s="455" t="s">
        <v>817</v>
      </c>
      <c r="F231" s="461" t="s">
        <v>906</v>
      </c>
      <c r="G231" s="453"/>
    </row>
    <row r="232" spans="1:7" s="434" customFormat="1" ht="37.5" x14ac:dyDescent="0.25">
      <c r="A232" s="441">
        <v>6</v>
      </c>
      <c r="B232" s="433">
        <v>1233928</v>
      </c>
      <c r="C232" s="441" t="s">
        <v>602</v>
      </c>
      <c r="D232" s="433" t="s">
        <v>865</v>
      </c>
      <c r="E232" s="455" t="s">
        <v>828</v>
      </c>
      <c r="F232" s="461" t="s">
        <v>906</v>
      </c>
      <c r="G232" s="453"/>
    </row>
    <row r="233" spans="1:7" s="434" customFormat="1" ht="37.5" x14ac:dyDescent="0.25">
      <c r="A233" s="441">
        <v>7</v>
      </c>
      <c r="B233" s="433">
        <v>1233917</v>
      </c>
      <c r="C233" s="441" t="s">
        <v>605</v>
      </c>
      <c r="D233" s="433" t="s">
        <v>866</v>
      </c>
      <c r="E233" s="455" t="s">
        <v>824</v>
      </c>
      <c r="F233" s="461" t="s">
        <v>906</v>
      </c>
      <c r="G233" s="453"/>
    </row>
    <row r="234" spans="1:7" s="434" customFormat="1" ht="37.5" x14ac:dyDescent="0.25">
      <c r="A234" s="441">
        <v>8</v>
      </c>
      <c r="B234" s="433">
        <v>1233908</v>
      </c>
      <c r="C234" s="441" t="s">
        <v>599</v>
      </c>
      <c r="D234" s="433" t="s">
        <v>768</v>
      </c>
      <c r="E234" s="455" t="s">
        <v>819</v>
      </c>
      <c r="F234" s="461" t="s">
        <v>906</v>
      </c>
      <c r="G234" s="453"/>
    </row>
    <row r="235" spans="1:7" s="434" customFormat="1" ht="37.5" x14ac:dyDescent="0.25">
      <c r="A235" s="441">
        <v>9</v>
      </c>
      <c r="B235" s="433">
        <v>1233910</v>
      </c>
      <c r="C235" s="441" t="s">
        <v>598</v>
      </c>
      <c r="D235" s="433" t="s">
        <v>782</v>
      </c>
      <c r="E235" s="455" t="s">
        <v>820</v>
      </c>
      <c r="F235" s="461" t="s">
        <v>906</v>
      </c>
      <c r="G235" s="453"/>
    </row>
    <row r="237" spans="1:7" ht="19.5" x14ac:dyDescent="0.5">
      <c r="A237" s="204"/>
      <c r="B237" s="204"/>
      <c r="C237" s="204"/>
      <c r="D237" s="204"/>
      <c r="E237" s="452"/>
      <c r="F237" s="204"/>
    </row>
    <row r="238" spans="1:7" ht="19.5" x14ac:dyDescent="0.5">
      <c r="A238" s="204"/>
      <c r="B238" s="204"/>
      <c r="C238" s="204"/>
      <c r="D238" s="204"/>
      <c r="E238" s="452"/>
      <c r="F238" s="204"/>
    </row>
    <row r="239" spans="1:7" ht="19.5" x14ac:dyDescent="0.5">
      <c r="A239" s="204"/>
      <c r="B239" s="204"/>
      <c r="C239" s="204"/>
      <c r="D239" s="204"/>
      <c r="E239" s="452"/>
      <c r="F239" s="204"/>
    </row>
    <row r="240" spans="1:7" ht="19.5" x14ac:dyDescent="0.5">
      <c r="A240" s="204"/>
      <c r="B240" s="204"/>
      <c r="C240" s="204"/>
      <c r="D240" s="204"/>
      <c r="E240" s="452"/>
      <c r="F240" s="204"/>
    </row>
    <row r="241" spans="1:7" s="22" customFormat="1" x14ac:dyDescent="0.25">
      <c r="A241" s="78"/>
      <c r="B241"/>
      <c r="C241"/>
      <c r="D241"/>
      <c r="E241" s="451"/>
      <c r="F241"/>
      <c r="G241" s="79"/>
    </row>
    <row r="242" spans="1:7" x14ac:dyDescent="0.25">
      <c r="A242" s="78"/>
    </row>
    <row r="243" spans="1:7" x14ac:dyDescent="0.25">
      <c r="A243" s="78"/>
    </row>
    <row r="244" spans="1:7" ht="19.5" customHeight="1" x14ac:dyDescent="0.25">
      <c r="A244" s="78"/>
    </row>
    <row r="245" spans="1:7" x14ac:dyDescent="0.25">
      <c r="A245" s="78"/>
    </row>
    <row r="246" spans="1:7" x14ac:dyDescent="0.25">
      <c r="A246" s="78"/>
    </row>
    <row r="247" spans="1:7" x14ac:dyDescent="0.25">
      <c r="A247" s="78"/>
    </row>
    <row r="248" spans="1:7" x14ac:dyDescent="0.25">
      <c r="A248" s="78"/>
    </row>
    <row r="249" spans="1:7" x14ac:dyDescent="0.25">
      <c r="A249" s="78"/>
    </row>
    <row r="250" spans="1:7" x14ac:dyDescent="0.25">
      <c r="A250" s="78"/>
    </row>
    <row r="251" spans="1:7" x14ac:dyDescent="0.25">
      <c r="A251" s="78"/>
    </row>
    <row r="252" spans="1:7" x14ac:dyDescent="0.25">
      <c r="A252" s="78"/>
    </row>
    <row r="253" spans="1:7" ht="22.5" x14ac:dyDescent="0.6">
      <c r="A253" s="509" t="s">
        <v>841</v>
      </c>
      <c r="B253" s="510"/>
      <c r="C253" s="510"/>
      <c r="D253" s="510"/>
      <c r="E253" s="510"/>
      <c r="F253" s="510"/>
      <c r="G253" s="511"/>
    </row>
    <row r="254" spans="1:7" ht="21" x14ac:dyDescent="0.55000000000000004">
      <c r="A254" s="430" t="s">
        <v>0</v>
      </c>
      <c r="B254" s="430" t="s">
        <v>1</v>
      </c>
      <c r="C254" s="430" t="s">
        <v>2</v>
      </c>
      <c r="D254" s="486" t="s">
        <v>23</v>
      </c>
      <c r="E254" s="487" t="s">
        <v>756</v>
      </c>
      <c r="F254" s="489" t="s">
        <v>901</v>
      </c>
      <c r="G254" s="489" t="s">
        <v>748</v>
      </c>
    </row>
    <row r="255" spans="1:7" s="434" customFormat="1" ht="23.25" customHeight="1" x14ac:dyDescent="0.25">
      <c r="A255" s="485">
        <v>1</v>
      </c>
      <c r="B255" s="433">
        <v>1233921</v>
      </c>
      <c r="C255" s="433" t="s">
        <v>608</v>
      </c>
      <c r="D255" s="433" t="s">
        <v>869</v>
      </c>
      <c r="E255" s="455" t="s">
        <v>814</v>
      </c>
      <c r="F255" s="461" t="s">
        <v>907</v>
      </c>
      <c r="G255" s="455"/>
    </row>
    <row r="256" spans="1:7" s="434" customFormat="1" ht="37.5" x14ac:dyDescent="0.25">
      <c r="A256" s="485">
        <v>2</v>
      </c>
      <c r="B256" s="433">
        <v>1233904</v>
      </c>
      <c r="C256" s="433" t="s">
        <v>607</v>
      </c>
      <c r="D256" s="433" t="s">
        <v>764</v>
      </c>
      <c r="E256" s="455" t="s">
        <v>815</v>
      </c>
      <c r="F256" s="461" t="s">
        <v>907</v>
      </c>
      <c r="G256" s="455"/>
    </row>
    <row r="257" spans="1:7" s="434" customFormat="1" ht="37.5" x14ac:dyDescent="0.25">
      <c r="A257" s="485">
        <v>3</v>
      </c>
      <c r="B257" s="433">
        <v>1233936</v>
      </c>
      <c r="C257" s="433" t="s">
        <v>785</v>
      </c>
      <c r="D257" s="433" t="s">
        <v>868</v>
      </c>
      <c r="E257" s="455" t="s">
        <v>823</v>
      </c>
      <c r="F257" s="461" t="s">
        <v>907</v>
      </c>
      <c r="G257" s="455"/>
    </row>
    <row r="258" spans="1:7" s="434" customFormat="1" ht="37.5" x14ac:dyDescent="0.25">
      <c r="A258" s="485">
        <v>4</v>
      </c>
      <c r="B258" s="433">
        <v>1233926</v>
      </c>
      <c r="C258" s="433" t="s">
        <v>609</v>
      </c>
      <c r="D258" s="433" t="s">
        <v>897</v>
      </c>
      <c r="E258" s="455" t="s">
        <v>825</v>
      </c>
      <c r="F258" s="461" t="s">
        <v>907</v>
      </c>
      <c r="G258" s="455"/>
    </row>
    <row r="259" spans="1:7" s="434" customFormat="1" ht="37.5" x14ac:dyDescent="0.25">
      <c r="A259" s="485">
        <v>5</v>
      </c>
      <c r="B259" s="433">
        <v>1233935</v>
      </c>
      <c r="C259" s="433" t="s">
        <v>784</v>
      </c>
      <c r="D259" s="433" t="s">
        <v>867</v>
      </c>
      <c r="E259" s="455" t="s">
        <v>817</v>
      </c>
      <c r="F259" s="461" t="s">
        <v>907</v>
      </c>
      <c r="G259" s="455"/>
    </row>
    <row r="260" spans="1:7" s="434" customFormat="1" ht="37.5" x14ac:dyDescent="0.25">
      <c r="A260" s="485">
        <v>6</v>
      </c>
      <c r="B260" s="433">
        <v>1233961</v>
      </c>
      <c r="C260" s="433" t="s">
        <v>745</v>
      </c>
      <c r="D260" s="433" t="s">
        <v>783</v>
      </c>
      <c r="E260" s="455" t="s">
        <v>828</v>
      </c>
      <c r="F260" s="461" t="s">
        <v>907</v>
      </c>
      <c r="G260" s="455"/>
    </row>
    <row r="261" spans="1:7" s="434" customFormat="1" ht="37.5" x14ac:dyDescent="0.25">
      <c r="A261" s="485">
        <v>7</v>
      </c>
      <c r="B261" s="433">
        <v>1233932</v>
      </c>
      <c r="C261" s="433" t="s">
        <v>610</v>
      </c>
      <c r="D261" s="433" t="s">
        <v>916</v>
      </c>
      <c r="E261" s="455" t="s">
        <v>824</v>
      </c>
      <c r="F261" s="461" t="s">
        <v>907</v>
      </c>
      <c r="G261" s="455"/>
    </row>
    <row r="262" spans="1:7" s="434" customFormat="1" ht="37.5" x14ac:dyDescent="0.25">
      <c r="A262" s="485">
        <v>8</v>
      </c>
      <c r="B262" s="433">
        <v>1233933</v>
      </c>
      <c r="C262" s="433" t="s">
        <v>611</v>
      </c>
      <c r="D262" s="433" t="s">
        <v>786</v>
      </c>
      <c r="E262" s="455" t="s">
        <v>820</v>
      </c>
      <c r="F262" s="461" t="s">
        <v>907</v>
      </c>
      <c r="G262" s="455"/>
    </row>
    <row r="269" spans="1:7" x14ac:dyDescent="0.25">
      <c r="A269" s="78"/>
    </row>
    <row r="270" spans="1:7" x14ac:dyDescent="0.25">
      <c r="A270" s="78"/>
    </row>
    <row r="271" spans="1:7" x14ac:dyDescent="0.25">
      <c r="A271" s="78"/>
    </row>
    <row r="272" spans="1:7" x14ac:dyDescent="0.25">
      <c r="A272" s="205"/>
    </row>
    <row r="273" spans="1:7" x14ac:dyDescent="0.25">
      <c r="A273" s="205"/>
    </row>
    <row r="274" spans="1:7" x14ac:dyDescent="0.25">
      <c r="A274" s="205"/>
    </row>
    <row r="275" spans="1:7" x14ac:dyDescent="0.25">
      <c r="A275" s="205"/>
    </row>
    <row r="276" spans="1:7" x14ac:dyDescent="0.25">
      <c r="A276" s="205"/>
    </row>
    <row r="277" spans="1:7" x14ac:dyDescent="0.25">
      <c r="A277" s="205"/>
    </row>
    <row r="278" spans="1:7" x14ac:dyDescent="0.25">
      <c r="A278" s="205"/>
    </row>
    <row r="279" spans="1:7" x14ac:dyDescent="0.25">
      <c r="A279" s="205"/>
    </row>
    <row r="280" spans="1:7" x14ac:dyDescent="0.25">
      <c r="A280" s="205"/>
    </row>
    <row r="281" spans="1:7" x14ac:dyDescent="0.25">
      <c r="A281" s="205"/>
    </row>
    <row r="282" spans="1:7" x14ac:dyDescent="0.25">
      <c r="A282" s="205"/>
    </row>
    <row r="283" spans="1:7" x14ac:dyDescent="0.25">
      <c r="A283" s="205"/>
    </row>
    <row r="284" spans="1:7" ht="22.5" x14ac:dyDescent="0.6">
      <c r="A284" s="509" t="s">
        <v>796</v>
      </c>
      <c r="B284" s="510"/>
      <c r="C284" s="510"/>
      <c r="D284" s="510"/>
      <c r="E284" s="510"/>
      <c r="F284" s="510"/>
      <c r="G284" s="511"/>
    </row>
    <row r="285" spans="1:7" ht="21" x14ac:dyDescent="0.55000000000000004">
      <c r="A285" s="430" t="s">
        <v>0</v>
      </c>
      <c r="B285" s="430" t="s">
        <v>1</v>
      </c>
      <c r="C285" s="430" t="s">
        <v>2</v>
      </c>
      <c r="D285" s="486" t="s">
        <v>23</v>
      </c>
      <c r="E285" s="487" t="s">
        <v>756</v>
      </c>
      <c r="F285" s="488" t="s">
        <v>901</v>
      </c>
      <c r="G285" s="488" t="s">
        <v>748</v>
      </c>
    </row>
    <row r="286" spans="1:7" s="434" customFormat="1" ht="18.75" x14ac:dyDescent="0.45">
      <c r="A286" s="491">
        <v>1</v>
      </c>
      <c r="B286" s="435">
        <v>1471814</v>
      </c>
      <c r="C286" s="445" t="s">
        <v>617</v>
      </c>
      <c r="D286" s="447" t="s">
        <v>870</v>
      </c>
      <c r="E286" s="458" t="s">
        <v>814</v>
      </c>
      <c r="F286" s="461" t="s">
        <v>908</v>
      </c>
      <c r="G286" s="458"/>
    </row>
    <row r="287" spans="1:7" s="434" customFormat="1" ht="19.5" customHeight="1" x14ac:dyDescent="0.45">
      <c r="A287" s="491">
        <v>2</v>
      </c>
      <c r="B287" s="435">
        <v>1471706</v>
      </c>
      <c r="C287" s="445" t="s">
        <v>620</v>
      </c>
      <c r="D287" s="447" t="s">
        <v>790</v>
      </c>
      <c r="E287" s="458" t="s">
        <v>821</v>
      </c>
      <c r="F287" s="461" t="s">
        <v>908</v>
      </c>
      <c r="G287" s="458"/>
    </row>
    <row r="288" spans="1:7" s="434" customFormat="1" ht="18.75" x14ac:dyDescent="0.45">
      <c r="A288" s="491">
        <v>3</v>
      </c>
      <c r="B288" s="435">
        <v>1471702</v>
      </c>
      <c r="C288" s="445" t="s">
        <v>612</v>
      </c>
      <c r="D288" s="447" t="s">
        <v>830</v>
      </c>
      <c r="E288" s="458" t="s">
        <v>829</v>
      </c>
      <c r="F288" s="461" t="s">
        <v>908</v>
      </c>
      <c r="G288" s="458"/>
    </row>
    <row r="289" spans="1:25" s="434" customFormat="1" ht="18.75" x14ac:dyDescent="0.45">
      <c r="A289" s="491">
        <v>4</v>
      </c>
      <c r="B289" s="435">
        <v>1471707</v>
      </c>
      <c r="C289" s="445" t="s">
        <v>613</v>
      </c>
      <c r="D289" s="447" t="s">
        <v>789</v>
      </c>
      <c r="E289" s="458" t="s">
        <v>823</v>
      </c>
      <c r="F289" s="461" t="s">
        <v>908</v>
      </c>
      <c r="G289" s="458"/>
    </row>
    <row r="290" spans="1:25" s="445" customFormat="1" ht="18.75" x14ac:dyDescent="0.45">
      <c r="A290" s="492">
        <v>5</v>
      </c>
      <c r="B290" s="445">
        <v>1471701</v>
      </c>
      <c r="C290" s="445" t="s">
        <v>219</v>
      </c>
      <c r="D290" s="445" t="s">
        <v>771</v>
      </c>
      <c r="E290" s="445" t="s">
        <v>816</v>
      </c>
      <c r="F290" s="461" t="s">
        <v>908</v>
      </c>
      <c r="G290" s="458"/>
      <c r="H290" s="477"/>
      <c r="I290" s="477"/>
      <c r="J290" s="477"/>
      <c r="K290" s="477"/>
      <c r="L290" s="477"/>
      <c r="M290" s="477"/>
      <c r="N290" s="477"/>
      <c r="O290" s="477"/>
      <c r="P290" s="477"/>
      <c r="Q290" s="477"/>
      <c r="R290" s="477"/>
      <c r="S290" s="477"/>
      <c r="T290" s="477"/>
      <c r="U290" s="477"/>
      <c r="V290" s="477"/>
      <c r="W290" s="477"/>
      <c r="X290" s="477"/>
      <c r="Y290" s="477"/>
    </row>
    <row r="291" spans="1:25" s="434" customFormat="1" ht="18.75" x14ac:dyDescent="0.45">
      <c r="A291" s="491">
        <v>6</v>
      </c>
      <c r="B291" s="435">
        <v>1471813</v>
      </c>
      <c r="C291" s="445" t="s">
        <v>619</v>
      </c>
      <c r="D291" s="447" t="s">
        <v>767</v>
      </c>
      <c r="E291" s="458" t="s">
        <v>825</v>
      </c>
      <c r="F291" s="461" t="s">
        <v>908</v>
      </c>
      <c r="G291" s="458"/>
    </row>
    <row r="292" spans="1:25" s="439" customFormat="1" ht="18.75" x14ac:dyDescent="0.45">
      <c r="A292" s="491">
        <v>7</v>
      </c>
      <c r="B292" s="435">
        <v>1471805</v>
      </c>
      <c r="C292" s="445" t="s">
        <v>616</v>
      </c>
      <c r="D292" s="447" t="s">
        <v>791</v>
      </c>
      <c r="E292" s="458" t="s">
        <v>817</v>
      </c>
      <c r="F292" s="461" t="s">
        <v>908</v>
      </c>
      <c r="G292" s="458"/>
    </row>
    <row r="293" spans="1:25" s="434" customFormat="1" ht="18.75" x14ac:dyDescent="0.45">
      <c r="A293" s="491">
        <v>8</v>
      </c>
      <c r="B293" s="435">
        <v>1471802</v>
      </c>
      <c r="C293" s="445" t="s">
        <v>614</v>
      </c>
      <c r="D293" s="447" t="s">
        <v>917</v>
      </c>
      <c r="E293" s="458" t="s">
        <v>828</v>
      </c>
      <c r="F293" s="461" t="s">
        <v>908</v>
      </c>
      <c r="G293" s="458"/>
    </row>
    <row r="294" spans="1:25" s="434" customFormat="1" ht="18.75" x14ac:dyDescent="0.45">
      <c r="A294" s="491">
        <v>9</v>
      </c>
      <c r="B294" s="435">
        <v>1471804</v>
      </c>
      <c r="C294" s="445" t="s">
        <v>615</v>
      </c>
      <c r="D294" s="447" t="s">
        <v>788</v>
      </c>
      <c r="E294" s="458" t="s">
        <v>818</v>
      </c>
      <c r="F294" s="461" t="s">
        <v>908</v>
      </c>
      <c r="G294" s="458"/>
    </row>
    <row r="295" spans="1:25" s="434" customFormat="1" ht="18.75" x14ac:dyDescent="0.45">
      <c r="A295" s="491">
        <v>10</v>
      </c>
      <c r="B295" s="435">
        <v>1471815</v>
      </c>
      <c r="C295" s="445" t="s">
        <v>618</v>
      </c>
      <c r="D295" s="447" t="s">
        <v>794</v>
      </c>
      <c r="E295" s="458" t="s">
        <v>824</v>
      </c>
      <c r="F295" s="461" t="s">
        <v>908</v>
      </c>
      <c r="G295" s="458"/>
    </row>
    <row r="298" spans="1:25" x14ac:dyDescent="0.25">
      <c r="A298" s="78"/>
    </row>
    <row r="299" spans="1:25" x14ac:dyDescent="0.25">
      <c r="A299" s="78"/>
    </row>
    <row r="300" spans="1:25" x14ac:dyDescent="0.25">
      <c r="A300" s="78"/>
    </row>
    <row r="303" spans="1:25" s="22" customFormat="1" x14ac:dyDescent="0.25">
      <c r="A303"/>
      <c r="B303"/>
      <c r="C303"/>
      <c r="D303"/>
      <c r="E303" s="451"/>
      <c r="F303"/>
      <c r="G303" s="79"/>
    </row>
    <row r="304" spans="1:25" s="22" customFormat="1" x14ac:dyDescent="0.25">
      <c r="A304"/>
      <c r="B304"/>
      <c r="C304"/>
      <c r="D304"/>
      <c r="E304" s="451"/>
      <c r="F304"/>
      <c r="G304" s="79"/>
    </row>
    <row r="305" spans="1:7" s="22" customFormat="1" x14ac:dyDescent="0.25">
      <c r="A305"/>
      <c r="B305"/>
      <c r="C305"/>
      <c r="D305"/>
      <c r="E305" s="451"/>
      <c r="F305"/>
      <c r="G305" s="79"/>
    </row>
    <row r="306" spans="1:7" s="22" customFormat="1" x14ac:dyDescent="0.25">
      <c r="A306"/>
      <c r="B306"/>
      <c r="C306"/>
      <c r="D306"/>
      <c r="E306" s="451"/>
      <c r="F306"/>
      <c r="G306" s="79"/>
    </row>
    <row r="307" spans="1:7" ht="27.75" customHeight="1" x14ac:dyDescent="0.25"/>
    <row r="308" spans="1:7" ht="27.75" customHeight="1" x14ac:dyDescent="0.25"/>
    <row r="310" spans="1:7" s="22" customFormat="1" x14ac:dyDescent="0.25">
      <c r="A310"/>
      <c r="B310"/>
      <c r="C310"/>
      <c r="D310"/>
      <c r="E310" s="451"/>
      <c r="F310"/>
      <c r="G310" s="79"/>
    </row>
    <row r="313" spans="1:7" ht="22.5" x14ac:dyDescent="0.6">
      <c r="A313" s="509" t="s">
        <v>842</v>
      </c>
      <c r="B313" s="510"/>
      <c r="C313" s="510"/>
      <c r="D313" s="510"/>
      <c r="E313" s="510"/>
      <c r="F313" s="510"/>
      <c r="G313" s="511"/>
    </row>
    <row r="314" spans="1:7" ht="21" x14ac:dyDescent="0.55000000000000004">
      <c r="A314" s="430" t="s">
        <v>0</v>
      </c>
      <c r="B314" s="430" t="s">
        <v>1</v>
      </c>
      <c r="C314" s="430" t="s">
        <v>2</v>
      </c>
      <c r="D314" s="486" t="s">
        <v>23</v>
      </c>
      <c r="E314" s="487" t="s">
        <v>756</v>
      </c>
      <c r="F314" s="488" t="s">
        <v>901</v>
      </c>
      <c r="G314" s="488" t="s">
        <v>748</v>
      </c>
    </row>
    <row r="315" spans="1:7" s="434" customFormat="1" ht="37.5" x14ac:dyDescent="0.45">
      <c r="A315" s="493">
        <v>1</v>
      </c>
      <c r="B315" s="448">
        <v>1501711</v>
      </c>
      <c r="C315" s="482" t="s">
        <v>831</v>
      </c>
      <c r="D315" s="448" t="s">
        <v>871</v>
      </c>
      <c r="E315" s="456" t="s">
        <v>814</v>
      </c>
      <c r="F315" s="461" t="s">
        <v>909</v>
      </c>
      <c r="G315" s="460"/>
    </row>
    <row r="316" spans="1:7" s="434" customFormat="1" ht="37.5" x14ac:dyDescent="0.45">
      <c r="A316" s="493">
        <v>2</v>
      </c>
      <c r="B316" s="448">
        <v>1501907</v>
      </c>
      <c r="C316" s="482" t="s">
        <v>755</v>
      </c>
      <c r="D316" s="448" t="s">
        <v>764</v>
      </c>
      <c r="E316" s="456" t="s">
        <v>815</v>
      </c>
      <c r="F316" s="461" t="s">
        <v>909</v>
      </c>
      <c r="G316" s="460"/>
    </row>
    <row r="317" spans="1:7" s="434" customFormat="1" ht="37.5" x14ac:dyDescent="0.45">
      <c r="A317" s="493">
        <v>3</v>
      </c>
      <c r="B317" s="448">
        <v>1501706</v>
      </c>
      <c r="C317" s="482" t="s">
        <v>750</v>
      </c>
      <c r="D317" s="448" t="s">
        <v>830</v>
      </c>
      <c r="E317" s="456" t="s">
        <v>823</v>
      </c>
      <c r="F317" s="461" t="s">
        <v>909</v>
      </c>
      <c r="G317" s="460"/>
    </row>
    <row r="318" spans="1:7" s="434" customFormat="1" ht="37.5" x14ac:dyDescent="0.45">
      <c r="A318" s="493">
        <v>4</v>
      </c>
      <c r="B318" s="448">
        <v>1501710</v>
      </c>
      <c r="C318" s="482" t="s">
        <v>832</v>
      </c>
      <c r="D318" s="448" t="s">
        <v>872</v>
      </c>
      <c r="E318" s="456" t="s">
        <v>825</v>
      </c>
      <c r="F318" s="461" t="s">
        <v>909</v>
      </c>
      <c r="G318" s="460"/>
    </row>
    <row r="319" spans="1:7" s="434" customFormat="1" ht="19.5" customHeight="1" x14ac:dyDescent="0.45">
      <c r="A319" s="493">
        <v>5</v>
      </c>
      <c r="B319" s="448">
        <v>1501908</v>
      </c>
      <c r="C319" s="482" t="s">
        <v>747</v>
      </c>
      <c r="D319" s="448" t="s">
        <v>873</v>
      </c>
      <c r="E319" s="456" t="s">
        <v>817</v>
      </c>
      <c r="F319" s="461" t="s">
        <v>909</v>
      </c>
      <c r="G319" s="460"/>
    </row>
    <row r="320" spans="1:7" s="434" customFormat="1" ht="37.5" x14ac:dyDescent="0.45">
      <c r="A320" s="493">
        <v>6</v>
      </c>
      <c r="B320" s="448">
        <v>1501709</v>
      </c>
      <c r="C320" s="482" t="s">
        <v>749</v>
      </c>
      <c r="D320" s="448" t="s">
        <v>792</v>
      </c>
      <c r="E320" s="456" t="s">
        <v>828</v>
      </c>
      <c r="F320" s="461" t="s">
        <v>909</v>
      </c>
      <c r="G320" s="460"/>
    </row>
    <row r="321" spans="1:7" s="434" customFormat="1" ht="19.5" customHeight="1" x14ac:dyDescent="0.45">
      <c r="A321" s="493">
        <v>7</v>
      </c>
      <c r="B321" s="448">
        <v>1501707</v>
      </c>
      <c r="C321" s="482" t="s">
        <v>746</v>
      </c>
      <c r="D321" s="448" t="s">
        <v>874</v>
      </c>
      <c r="E321" s="456" t="s">
        <v>824</v>
      </c>
      <c r="F321" s="461" t="s">
        <v>909</v>
      </c>
      <c r="G321" s="460"/>
    </row>
    <row r="322" spans="1:7" s="434" customFormat="1" ht="19.5" customHeight="1" x14ac:dyDescent="0.45">
      <c r="A322" s="493">
        <v>8</v>
      </c>
      <c r="B322" s="448">
        <v>1501708</v>
      </c>
      <c r="C322" s="482" t="s">
        <v>748</v>
      </c>
      <c r="D322" s="448" t="s">
        <v>773</v>
      </c>
      <c r="E322" s="456" t="s">
        <v>820</v>
      </c>
      <c r="F322" s="461" t="s">
        <v>909</v>
      </c>
      <c r="G322" s="460"/>
    </row>
    <row r="345" spans="1:7" ht="22.5" x14ac:dyDescent="0.6">
      <c r="A345" s="509" t="s">
        <v>843</v>
      </c>
      <c r="B345" s="510"/>
      <c r="C345" s="510"/>
      <c r="D345" s="510"/>
      <c r="E345" s="510"/>
      <c r="F345" s="510"/>
      <c r="G345" s="511"/>
    </row>
    <row r="346" spans="1:7" ht="21" x14ac:dyDescent="0.55000000000000004">
      <c r="A346" s="430" t="s">
        <v>0</v>
      </c>
      <c r="B346" s="430" t="s">
        <v>1</v>
      </c>
      <c r="C346" s="430" t="s">
        <v>2</v>
      </c>
      <c r="D346" s="486" t="s">
        <v>23</v>
      </c>
      <c r="E346" s="487" t="s">
        <v>756</v>
      </c>
      <c r="F346" s="489" t="s">
        <v>901</v>
      </c>
      <c r="G346" s="489" t="s">
        <v>748</v>
      </c>
    </row>
    <row r="347" spans="1:7" s="434" customFormat="1" ht="37.5" x14ac:dyDescent="0.25">
      <c r="A347" s="484">
        <v>1</v>
      </c>
      <c r="B347" s="433">
        <v>1501916</v>
      </c>
      <c r="C347" s="494" t="s">
        <v>753</v>
      </c>
      <c r="D347" s="433" t="s">
        <v>876</v>
      </c>
      <c r="E347" s="455" t="s">
        <v>821</v>
      </c>
      <c r="F347" s="461" t="s">
        <v>910</v>
      </c>
      <c r="G347" s="433"/>
    </row>
    <row r="348" spans="1:7" s="434" customFormat="1" ht="37.5" x14ac:dyDescent="0.25">
      <c r="A348" s="484">
        <v>2</v>
      </c>
      <c r="B348" s="433">
        <v>1501915</v>
      </c>
      <c r="C348" s="494" t="s">
        <v>752</v>
      </c>
      <c r="D348" s="433" t="s">
        <v>877</v>
      </c>
      <c r="E348" s="455" t="s">
        <v>823</v>
      </c>
      <c r="F348" s="461" t="s">
        <v>910</v>
      </c>
      <c r="G348" s="433"/>
    </row>
    <row r="349" spans="1:7" s="434" customFormat="1" ht="37.5" x14ac:dyDescent="0.25">
      <c r="A349" s="484">
        <v>3</v>
      </c>
      <c r="B349" s="433">
        <v>1501906</v>
      </c>
      <c r="C349" s="494" t="s">
        <v>882</v>
      </c>
      <c r="D349" s="433" t="s">
        <v>883</v>
      </c>
      <c r="E349" s="455" t="s">
        <v>825</v>
      </c>
      <c r="F349" s="461" t="s">
        <v>910</v>
      </c>
      <c r="G349" s="433"/>
    </row>
    <row r="350" spans="1:7" s="434" customFormat="1" ht="37.5" x14ac:dyDescent="0.25">
      <c r="A350" s="484">
        <v>4</v>
      </c>
      <c r="B350" s="433">
        <v>1501919</v>
      </c>
      <c r="C350" s="494" t="s">
        <v>754</v>
      </c>
      <c r="D350" s="433" t="s">
        <v>875</v>
      </c>
      <c r="E350" s="455" t="s">
        <v>828</v>
      </c>
      <c r="F350" s="461" t="s">
        <v>910</v>
      </c>
      <c r="G350" s="433"/>
    </row>
    <row r="351" spans="1:7" s="434" customFormat="1" ht="37.5" x14ac:dyDescent="0.25">
      <c r="A351" s="484">
        <v>5</v>
      </c>
      <c r="B351" s="433">
        <v>1501913</v>
      </c>
      <c r="C351" s="494" t="s">
        <v>751</v>
      </c>
      <c r="D351" s="433" t="s">
        <v>878</v>
      </c>
      <c r="E351" s="455" t="s">
        <v>819</v>
      </c>
      <c r="F351" s="461" t="s">
        <v>910</v>
      </c>
      <c r="G351" s="433"/>
    </row>
    <row r="353" spans="1:7" s="434" customFormat="1" ht="18.75" x14ac:dyDescent="0.25">
      <c r="A353" s="462"/>
      <c r="B353" s="463"/>
      <c r="C353" s="464"/>
      <c r="D353" s="463"/>
      <c r="E353" s="465"/>
      <c r="F353" s="463"/>
      <c r="G353" s="475"/>
    </row>
    <row r="377" spans="1:7" ht="22.5" x14ac:dyDescent="0.6">
      <c r="A377" s="509" t="s">
        <v>844</v>
      </c>
      <c r="B377" s="510"/>
      <c r="C377" s="510"/>
      <c r="D377" s="510"/>
      <c r="E377" s="510"/>
      <c r="F377" s="510"/>
      <c r="G377" s="511"/>
    </row>
    <row r="378" spans="1:7" ht="21" x14ac:dyDescent="0.55000000000000004">
      <c r="A378" s="430" t="s">
        <v>96</v>
      </c>
      <c r="B378" s="430" t="s">
        <v>97</v>
      </c>
      <c r="C378" s="430" t="s">
        <v>21</v>
      </c>
      <c r="D378" s="486" t="s">
        <v>23</v>
      </c>
      <c r="E378" s="487" t="s">
        <v>756</v>
      </c>
      <c r="F378" s="488" t="s">
        <v>901</v>
      </c>
      <c r="G378" s="488" t="s">
        <v>748</v>
      </c>
    </row>
    <row r="379" spans="1:7" s="434" customFormat="1" ht="37.5" x14ac:dyDescent="0.45">
      <c r="A379" s="483">
        <v>1</v>
      </c>
      <c r="B379" s="431">
        <v>1511915</v>
      </c>
      <c r="C379" s="449" t="s">
        <v>811</v>
      </c>
      <c r="D379" s="449" t="s">
        <v>774</v>
      </c>
      <c r="E379" s="459" t="s">
        <v>814</v>
      </c>
      <c r="F379" s="461" t="s">
        <v>911</v>
      </c>
      <c r="G379" s="436"/>
    </row>
    <row r="380" spans="1:7" s="434" customFormat="1" ht="37.5" x14ac:dyDescent="0.45">
      <c r="A380" s="483">
        <v>2</v>
      </c>
      <c r="B380" s="431">
        <v>1511917</v>
      </c>
      <c r="C380" s="450" t="s">
        <v>795</v>
      </c>
      <c r="D380" s="449" t="s">
        <v>879</v>
      </c>
      <c r="E380" s="459" t="s">
        <v>815</v>
      </c>
      <c r="F380" s="461" t="s">
        <v>911</v>
      </c>
      <c r="G380" s="436"/>
    </row>
    <row r="381" spans="1:7" s="434" customFormat="1" ht="23.25" customHeight="1" x14ac:dyDescent="0.45">
      <c r="A381" s="483">
        <v>3</v>
      </c>
      <c r="B381" s="431">
        <v>1511501</v>
      </c>
      <c r="C381" s="449" t="s">
        <v>626</v>
      </c>
      <c r="D381" s="449" t="s">
        <v>830</v>
      </c>
      <c r="E381" s="457" t="s">
        <v>823</v>
      </c>
      <c r="F381" s="461" t="s">
        <v>911</v>
      </c>
      <c r="G381" s="436"/>
    </row>
    <row r="382" spans="1:7" s="434" customFormat="1" ht="37.5" x14ac:dyDescent="0.45">
      <c r="A382" s="483">
        <v>4</v>
      </c>
      <c r="B382" s="431">
        <v>1511916</v>
      </c>
      <c r="C382" s="449" t="s">
        <v>624</v>
      </c>
      <c r="D382" s="449" t="s">
        <v>881</v>
      </c>
      <c r="E382" s="457" t="s">
        <v>825</v>
      </c>
      <c r="F382" s="461" t="s">
        <v>911</v>
      </c>
      <c r="G382" s="436"/>
    </row>
    <row r="383" spans="1:7" s="434" customFormat="1" ht="37.5" x14ac:dyDescent="0.45">
      <c r="A383" s="483">
        <v>5</v>
      </c>
      <c r="B383" s="437">
        <v>1511918</v>
      </c>
      <c r="C383" s="441" t="s">
        <v>625</v>
      </c>
      <c r="D383" s="441" t="s">
        <v>771</v>
      </c>
      <c r="E383" s="457" t="s">
        <v>817</v>
      </c>
      <c r="F383" s="461" t="s">
        <v>911</v>
      </c>
      <c r="G383" s="436"/>
    </row>
    <row r="384" spans="1:7" s="434" customFormat="1" ht="37.5" x14ac:dyDescent="0.45">
      <c r="A384" s="483">
        <v>6</v>
      </c>
      <c r="B384" s="431">
        <v>1511502</v>
      </c>
      <c r="C384" s="449" t="s">
        <v>812</v>
      </c>
      <c r="D384" s="448" t="s">
        <v>880</v>
      </c>
      <c r="E384" s="459" t="s">
        <v>824</v>
      </c>
      <c r="F384" s="461" t="s">
        <v>911</v>
      </c>
      <c r="G384" s="436"/>
    </row>
    <row r="385" spans="1:7" s="434" customFormat="1" ht="37.5" x14ac:dyDescent="0.45">
      <c r="A385" s="483">
        <v>7</v>
      </c>
      <c r="B385" s="431">
        <v>1511502</v>
      </c>
      <c r="C385" s="449" t="s">
        <v>748</v>
      </c>
      <c r="D385" s="449" t="s">
        <v>846</v>
      </c>
      <c r="E385" s="457" t="s">
        <v>820</v>
      </c>
      <c r="F385" s="461" t="s">
        <v>911</v>
      </c>
      <c r="G385" s="436"/>
    </row>
    <row r="408" spans="1:7" ht="22.5" x14ac:dyDescent="0.6">
      <c r="A408" s="509" t="s">
        <v>845</v>
      </c>
      <c r="B408" s="510"/>
      <c r="C408" s="510"/>
      <c r="D408" s="510"/>
      <c r="E408" s="510"/>
      <c r="F408" s="510"/>
      <c r="G408" s="511"/>
    </row>
    <row r="409" spans="1:7" ht="21" x14ac:dyDescent="0.55000000000000004">
      <c r="A409" s="430" t="s">
        <v>96</v>
      </c>
      <c r="B409" s="430" t="s">
        <v>97</v>
      </c>
      <c r="C409" s="430" t="s">
        <v>21</v>
      </c>
      <c r="D409" s="486" t="s">
        <v>23</v>
      </c>
      <c r="E409" s="487" t="s">
        <v>756</v>
      </c>
      <c r="F409" s="488" t="s">
        <v>901</v>
      </c>
      <c r="G409" s="488" t="s">
        <v>748</v>
      </c>
    </row>
    <row r="410" spans="1:7" s="434" customFormat="1" ht="18.75" customHeight="1" x14ac:dyDescent="0.45">
      <c r="A410" s="484">
        <v>1</v>
      </c>
      <c r="B410" s="437">
        <v>1511921</v>
      </c>
      <c r="C410" s="441" t="s">
        <v>760</v>
      </c>
      <c r="D410" s="441" t="s">
        <v>886</v>
      </c>
      <c r="E410" s="459" t="s">
        <v>821</v>
      </c>
      <c r="F410" s="461" t="s">
        <v>912</v>
      </c>
      <c r="G410" s="441"/>
    </row>
    <row r="411" spans="1:7" s="434" customFormat="1" ht="21" customHeight="1" x14ac:dyDescent="0.45">
      <c r="A411" s="484">
        <v>2</v>
      </c>
      <c r="B411" s="437">
        <v>1511922</v>
      </c>
      <c r="C411" s="441" t="s">
        <v>627</v>
      </c>
      <c r="D411" s="441" t="s">
        <v>887</v>
      </c>
      <c r="E411" s="459" t="s">
        <v>823</v>
      </c>
      <c r="F411" s="461" t="s">
        <v>912</v>
      </c>
      <c r="G411" s="441"/>
    </row>
    <row r="412" spans="1:7" s="434" customFormat="1" ht="21" customHeight="1" x14ac:dyDescent="0.25">
      <c r="A412" s="484">
        <v>3</v>
      </c>
      <c r="B412" s="437">
        <v>1511924</v>
      </c>
      <c r="C412" s="441" t="s">
        <v>847</v>
      </c>
      <c r="D412" s="441" t="s">
        <v>848</v>
      </c>
      <c r="E412" s="455" t="s">
        <v>825</v>
      </c>
      <c r="F412" s="461" t="s">
        <v>912</v>
      </c>
      <c r="G412" s="441"/>
    </row>
    <row r="413" spans="1:7" s="434" customFormat="1" ht="21" customHeight="1" x14ac:dyDescent="0.25">
      <c r="A413" s="484">
        <v>4</v>
      </c>
      <c r="B413" s="437">
        <v>1511920</v>
      </c>
      <c r="C413" s="441" t="s">
        <v>759</v>
      </c>
      <c r="D413" s="441" t="s">
        <v>888</v>
      </c>
      <c r="E413" s="455" t="s">
        <v>828</v>
      </c>
      <c r="F413" s="461" t="s">
        <v>912</v>
      </c>
      <c r="G413" s="441"/>
    </row>
    <row r="414" spans="1:7" s="434" customFormat="1" ht="21" customHeight="1" x14ac:dyDescent="0.25">
      <c r="A414" s="484">
        <v>5</v>
      </c>
      <c r="B414" s="437">
        <v>1511304</v>
      </c>
      <c r="C414" s="441" t="s">
        <v>884</v>
      </c>
      <c r="D414" s="441" t="s">
        <v>885</v>
      </c>
      <c r="E414" s="455"/>
      <c r="F414" s="461"/>
      <c r="G414" s="441"/>
    </row>
    <row r="415" spans="1:7" s="434" customFormat="1" ht="21" customHeight="1" x14ac:dyDescent="0.25">
      <c r="A415" s="484">
        <v>6</v>
      </c>
      <c r="B415" s="437">
        <v>15119025</v>
      </c>
      <c r="C415" s="441" t="s">
        <v>849</v>
      </c>
      <c r="D415" s="441" t="s">
        <v>850</v>
      </c>
      <c r="E415" s="455" t="s">
        <v>818</v>
      </c>
      <c r="F415" s="461" t="s">
        <v>912</v>
      </c>
      <c r="G415" s="441"/>
    </row>
    <row r="417" spans="1:7" s="434" customFormat="1" ht="21" customHeight="1" x14ac:dyDescent="0.25">
      <c r="A417" s="462"/>
      <c r="B417" s="462"/>
      <c r="C417" s="472"/>
      <c r="D417" s="472"/>
      <c r="E417" s="465"/>
      <c r="F417" s="474"/>
      <c r="G417" s="472"/>
    </row>
    <row r="418" spans="1:7" s="434" customFormat="1" ht="21" customHeight="1" x14ac:dyDescent="0.25">
      <c r="A418" s="462"/>
      <c r="B418" s="462"/>
      <c r="C418" s="472"/>
      <c r="D418" s="472"/>
      <c r="E418" s="465"/>
      <c r="F418" s="474"/>
      <c r="G418" s="472"/>
    </row>
    <row r="419" spans="1:7" s="434" customFormat="1" ht="21" customHeight="1" x14ac:dyDescent="0.25">
      <c r="A419" s="462"/>
      <c r="B419" s="462"/>
      <c r="C419" s="472"/>
      <c r="D419" s="472"/>
      <c r="E419" s="465"/>
      <c r="F419" s="474"/>
      <c r="G419" s="472"/>
    </row>
    <row r="420" spans="1:7" s="434" customFormat="1" ht="21" customHeight="1" x14ac:dyDescent="0.25">
      <c r="A420" s="462"/>
      <c r="B420" s="462"/>
      <c r="C420" s="472"/>
      <c r="D420" s="472"/>
      <c r="E420" s="465"/>
      <c r="F420" s="474"/>
      <c r="G420" s="472"/>
    </row>
    <row r="421" spans="1:7" s="434" customFormat="1" ht="21" customHeight="1" x14ac:dyDescent="0.25">
      <c r="A421" s="462"/>
      <c r="B421" s="462"/>
      <c r="C421" s="472"/>
      <c r="D421" s="472"/>
      <c r="E421" s="465"/>
      <c r="F421" s="474"/>
      <c r="G421" s="472"/>
    </row>
    <row r="422" spans="1:7" s="434" customFormat="1" ht="21" customHeight="1" x14ac:dyDescent="0.25">
      <c r="A422" s="462"/>
      <c r="B422" s="462"/>
      <c r="C422" s="472"/>
      <c r="D422" s="472"/>
      <c r="E422" s="465"/>
      <c r="F422" s="474"/>
      <c r="G422" s="472"/>
    </row>
    <row r="423" spans="1:7" s="434" customFormat="1" ht="21" customHeight="1" x14ac:dyDescent="0.25">
      <c r="A423" s="462"/>
      <c r="B423" s="462"/>
      <c r="C423" s="472"/>
      <c r="D423" s="472"/>
      <c r="E423" s="465"/>
      <c r="F423" s="474"/>
      <c r="G423" s="472"/>
    </row>
    <row r="424" spans="1:7" s="434" customFormat="1" ht="21" customHeight="1" x14ac:dyDescent="0.25">
      <c r="A424" s="462"/>
      <c r="B424" s="462"/>
      <c r="C424" s="472"/>
      <c r="D424" s="472"/>
      <c r="E424" s="465"/>
      <c r="F424" s="474"/>
      <c r="G424" s="472"/>
    </row>
    <row r="425" spans="1:7" s="434" customFormat="1" ht="21" customHeight="1" x14ac:dyDescent="0.25">
      <c r="A425" s="462"/>
      <c r="B425" s="462"/>
      <c r="C425" s="472"/>
      <c r="D425" s="472"/>
      <c r="E425" s="465"/>
      <c r="F425" s="474"/>
      <c r="G425" s="472"/>
    </row>
    <row r="426" spans="1:7" s="434" customFormat="1" ht="21" customHeight="1" x14ac:dyDescent="0.25">
      <c r="A426" s="462"/>
      <c r="B426" s="462"/>
      <c r="C426" s="472"/>
      <c r="D426" s="472"/>
      <c r="E426" s="465"/>
      <c r="F426" s="474"/>
      <c r="G426" s="472"/>
    </row>
    <row r="427" spans="1:7" s="434" customFormat="1" ht="21" customHeight="1" x14ac:dyDescent="0.25">
      <c r="A427" s="462"/>
      <c r="B427" s="462"/>
      <c r="C427" s="472"/>
      <c r="D427" s="472"/>
      <c r="E427" s="465"/>
      <c r="F427" s="474"/>
      <c r="G427" s="472"/>
    </row>
    <row r="428" spans="1:7" s="434" customFormat="1" ht="21" customHeight="1" x14ac:dyDescent="0.25">
      <c r="A428" s="462"/>
      <c r="B428" s="462"/>
      <c r="C428" s="472"/>
      <c r="D428" s="472"/>
      <c r="E428" s="465"/>
      <c r="F428" s="474"/>
      <c r="G428" s="472"/>
    </row>
    <row r="429" spans="1:7" s="434" customFormat="1" ht="21" customHeight="1" x14ac:dyDescent="0.25">
      <c r="A429" s="462"/>
      <c r="B429" s="462"/>
      <c r="C429" s="472"/>
      <c r="D429" s="472"/>
      <c r="E429" s="465"/>
      <c r="F429" s="474"/>
      <c r="G429" s="472"/>
    </row>
    <row r="430" spans="1:7" s="434" customFormat="1" ht="21" customHeight="1" x14ac:dyDescent="0.25">
      <c r="A430" s="462"/>
      <c r="B430" s="462"/>
      <c r="C430" s="472"/>
      <c r="D430" s="472"/>
      <c r="E430" s="465"/>
      <c r="F430" s="474"/>
      <c r="G430" s="472"/>
    </row>
    <row r="431" spans="1:7" s="434" customFormat="1" ht="21" customHeight="1" x14ac:dyDescent="0.25">
      <c r="A431" s="462"/>
      <c r="B431" s="462"/>
      <c r="C431" s="472"/>
      <c r="D431" s="472"/>
      <c r="E431" s="465"/>
      <c r="F431" s="474"/>
      <c r="G431" s="472"/>
    </row>
    <row r="433" spans="1:7" ht="22.5" x14ac:dyDescent="0.6">
      <c r="A433" s="426" t="s">
        <v>806</v>
      </c>
      <c r="B433" s="427"/>
      <c r="C433" s="497"/>
      <c r="D433" s="495"/>
      <c r="E433" s="495"/>
      <c r="F433" s="495"/>
      <c r="G433" s="496"/>
    </row>
    <row r="434" spans="1:7" ht="21" x14ac:dyDescent="0.55000000000000004">
      <c r="A434" s="466" t="s">
        <v>96</v>
      </c>
      <c r="B434" s="466" t="s">
        <v>97</v>
      </c>
      <c r="C434" s="466" t="s">
        <v>21</v>
      </c>
      <c r="D434" s="428" t="s">
        <v>23</v>
      </c>
      <c r="E434" s="467" t="s">
        <v>756</v>
      </c>
      <c r="F434" s="428" t="s">
        <v>901</v>
      </c>
      <c r="G434" s="428" t="s">
        <v>748</v>
      </c>
    </row>
    <row r="435" spans="1:7" ht="37.5" x14ac:dyDescent="0.25">
      <c r="A435" s="484">
        <v>1</v>
      </c>
      <c r="B435" s="446">
        <v>1491803</v>
      </c>
      <c r="C435" s="446" t="s">
        <v>623</v>
      </c>
      <c r="D435" s="446" t="s">
        <v>890</v>
      </c>
      <c r="E435" s="455" t="s">
        <v>814</v>
      </c>
      <c r="F435" s="461" t="s">
        <v>913</v>
      </c>
      <c r="G435" s="441"/>
    </row>
    <row r="436" spans="1:7" ht="20.25" customHeight="1" x14ac:dyDescent="0.25">
      <c r="A436" s="484">
        <v>2</v>
      </c>
      <c r="B436" s="446">
        <v>1491806</v>
      </c>
      <c r="C436" s="446" t="s">
        <v>798</v>
      </c>
      <c r="D436" s="446" t="s">
        <v>889</v>
      </c>
      <c r="E436" s="455" t="s">
        <v>815</v>
      </c>
      <c r="F436" s="461" t="s">
        <v>913</v>
      </c>
      <c r="G436" s="441"/>
    </row>
    <row r="437" spans="1:7" ht="37.5" x14ac:dyDescent="0.25">
      <c r="A437" s="484">
        <v>3</v>
      </c>
      <c r="B437" s="441">
        <v>1491804</v>
      </c>
      <c r="C437" s="441" t="s">
        <v>797</v>
      </c>
      <c r="D437" s="441" t="s">
        <v>891</v>
      </c>
      <c r="E437" s="455" t="s">
        <v>816</v>
      </c>
      <c r="F437" s="461" t="s">
        <v>913</v>
      </c>
      <c r="G437" s="441"/>
    </row>
    <row r="438" spans="1:7" ht="37.5" x14ac:dyDescent="0.25">
      <c r="A438" s="484">
        <v>4</v>
      </c>
      <c r="B438" s="446">
        <v>1491502</v>
      </c>
      <c r="C438" s="446" t="s">
        <v>803</v>
      </c>
      <c r="D438" s="446" t="s">
        <v>804</v>
      </c>
      <c r="E438" s="455" t="s">
        <v>825</v>
      </c>
      <c r="F438" s="461" t="s">
        <v>913</v>
      </c>
      <c r="G438" s="441"/>
    </row>
    <row r="439" spans="1:7" ht="37.5" x14ac:dyDescent="0.25">
      <c r="A439" s="484">
        <v>5</v>
      </c>
      <c r="B439" s="446">
        <v>1491916</v>
      </c>
      <c r="C439" s="446" t="s">
        <v>799</v>
      </c>
      <c r="D439" s="446" t="s">
        <v>800</v>
      </c>
      <c r="E439" s="455" t="s">
        <v>828</v>
      </c>
      <c r="F439" s="461" t="s">
        <v>913</v>
      </c>
      <c r="G439" s="441"/>
    </row>
    <row r="440" spans="1:7" ht="18.75" x14ac:dyDescent="0.25">
      <c r="A440" s="484">
        <v>6</v>
      </c>
      <c r="B440" s="446">
        <v>1491805</v>
      </c>
      <c r="C440" s="446" t="s">
        <v>801</v>
      </c>
      <c r="D440" s="446" t="s">
        <v>802</v>
      </c>
      <c r="E440" s="455" t="s">
        <v>818</v>
      </c>
      <c r="F440" s="461" t="s">
        <v>913</v>
      </c>
      <c r="G440" s="441"/>
    </row>
    <row r="443" spans="1:7" ht="18.75" x14ac:dyDescent="0.25">
      <c r="A443" s="462"/>
      <c r="B443" s="472"/>
      <c r="C443" s="472"/>
      <c r="D443" s="472"/>
      <c r="E443" s="465"/>
      <c r="F443" s="474"/>
      <c r="G443" s="472"/>
    </row>
    <row r="444" spans="1:7" ht="18.75" x14ac:dyDescent="0.25">
      <c r="A444" s="462"/>
      <c r="B444" s="472"/>
      <c r="C444" s="472"/>
      <c r="D444" s="472"/>
      <c r="E444" s="465"/>
      <c r="F444" s="474"/>
      <c r="G444" s="472"/>
    </row>
    <row r="445" spans="1:7" ht="18.75" x14ac:dyDescent="0.25">
      <c r="A445" s="462"/>
      <c r="B445" s="472"/>
      <c r="C445" s="472"/>
      <c r="D445" s="472"/>
      <c r="E445" s="465"/>
      <c r="F445" s="474"/>
      <c r="G445" s="472"/>
    </row>
    <row r="446" spans="1:7" ht="18.75" x14ac:dyDescent="0.25">
      <c r="A446" s="462"/>
      <c r="B446" s="472"/>
      <c r="C446" s="472"/>
      <c r="D446" s="472"/>
      <c r="E446" s="465"/>
      <c r="F446" s="474"/>
      <c r="G446" s="472"/>
    </row>
    <row r="447" spans="1:7" ht="18.75" x14ac:dyDescent="0.25">
      <c r="A447" s="462"/>
      <c r="B447" s="472"/>
      <c r="C447" s="472"/>
      <c r="D447" s="472"/>
      <c r="E447" s="465"/>
      <c r="F447" s="474"/>
      <c r="G447" s="472"/>
    </row>
    <row r="448" spans="1:7" ht="18.75" x14ac:dyDescent="0.25">
      <c r="A448" s="462"/>
      <c r="B448" s="472"/>
      <c r="C448" s="472"/>
      <c r="D448" s="472"/>
      <c r="E448" s="465"/>
      <c r="F448" s="474"/>
      <c r="G448" s="472"/>
    </row>
    <row r="449" spans="1:8" ht="18.75" x14ac:dyDescent="0.25">
      <c r="A449" s="462"/>
      <c r="B449" s="472"/>
      <c r="C449" s="472"/>
      <c r="D449" s="472"/>
      <c r="E449" s="465"/>
      <c r="F449" s="474"/>
      <c r="G449" s="472"/>
    </row>
    <row r="450" spans="1:8" ht="18.75" x14ac:dyDescent="0.25">
      <c r="A450" s="462"/>
      <c r="B450" s="472"/>
      <c r="C450" s="472"/>
      <c r="D450" s="472"/>
      <c r="E450" s="465"/>
      <c r="F450" s="474"/>
      <c r="G450" s="472"/>
    </row>
    <row r="451" spans="1:8" ht="18.75" x14ac:dyDescent="0.25">
      <c r="A451" s="462"/>
      <c r="B451" s="472"/>
      <c r="C451" s="472"/>
      <c r="D451" s="472"/>
      <c r="E451" s="465"/>
      <c r="F451" s="474"/>
      <c r="G451" s="472"/>
    </row>
    <row r="452" spans="1:8" ht="18.75" x14ac:dyDescent="0.25">
      <c r="A452" s="462"/>
      <c r="B452" s="472"/>
      <c r="C452" s="472"/>
      <c r="D452" s="472"/>
      <c r="E452" s="465"/>
      <c r="F452" s="474"/>
      <c r="G452" s="472"/>
    </row>
    <row r="453" spans="1:8" ht="18.75" x14ac:dyDescent="0.25">
      <c r="A453" s="462"/>
      <c r="B453" s="472"/>
      <c r="C453" s="472"/>
      <c r="D453" s="472"/>
      <c r="E453" s="465"/>
      <c r="F453" s="474"/>
      <c r="G453" s="472"/>
    </row>
    <row r="454" spans="1:8" ht="18.75" x14ac:dyDescent="0.25">
      <c r="A454" s="462"/>
      <c r="B454" s="472"/>
      <c r="C454" s="472"/>
      <c r="D454" s="472"/>
      <c r="E454" s="465"/>
      <c r="F454" s="474"/>
      <c r="G454" s="472"/>
    </row>
    <row r="455" spans="1:8" ht="18.75" x14ac:dyDescent="0.25">
      <c r="A455" s="462"/>
      <c r="B455" s="472"/>
      <c r="C455" s="472"/>
      <c r="D455" s="472"/>
      <c r="E455" s="465"/>
      <c r="F455" s="474"/>
      <c r="G455" s="472"/>
    </row>
    <row r="456" spans="1:8" ht="18.75" x14ac:dyDescent="0.25">
      <c r="A456" s="462"/>
      <c r="B456" s="472"/>
      <c r="C456" s="472"/>
      <c r="D456" s="472"/>
      <c r="E456" s="465"/>
      <c r="F456" s="474"/>
      <c r="G456" s="472"/>
    </row>
    <row r="457" spans="1:8" ht="18.75" x14ac:dyDescent="0.25">
      <c r="A457" s="462"/>
      <c r="B457" s="472"/>
      <c r="C457" s="472"/>
      <c r="D457" s="472"/>
      <c r="E457" s="465"/>
      <c r="F457" s="474"/>
      <c r="G457" s="472"/>
    </row>
    <row r="458" spans="1:8" ht="18.75" x14ac:dyDescent="0.25">
      <c r="A458" s="462"/>
      <c r="B458" s="472"/>
      <c r="C458" s="472"/>
      <c r="D458" s="472"/>
      <c r="E458" s="465"/>
      <c r="F458" s="474"/>
      <c r="G458" s="472"/>
    </row>
    <row r="459" spans="1:8" ht="22.5" x14ac:dyDescent="0.6">
      <c r="A459" s="468" t="s">
        <v>805</v>
      </c>
      <c r="B459" s="469"/>
      <c r="C459" s="469"/>
      <c r="D459" s="469"/>
      <c r="E459" s="470"/>
      <c r="F459" s="473"/>
      <c r="G459" s="476"/>
      <c r="H459" s="471"/>
    </row>
    <row r="460" spans="1:8" ht="21" x14ac:dyDescent="0.55000000000000004">
      <c r="A460" s="466" t="s">
        <v>96</v>
      </c>
      <c r="B460" s="466" t="s">
        <v>97</v>
      </c>
      <c r="C460" s="466" t="s">
        <v>21</v>
      </c>
      <c r="D460" s="428" t="s">
        <v>23</v>
      </c>
      <c r="E460" s="467" t="s">
        <v>756</v>
      </c>
      <c r="F460" s="428" t="s">
        <v>901</v>
      </c>
      <c r="G460" s="428" t="s">
        <v>748</v>
      </c>
    </row>
    <row r="461" spans="1:8" ht="37.5" x14ac:dyDescent="0.25">
      <c r="A461" s="484">
        <v>1</v>
      </c>
      <c r="B461" s="446">
        <v>1491910</v>
      </c>
      <c r="C461" s="446" t="s">
        <v>808</v>
      </c>
      <c r="D461" s="446" t="s">
        <v>892</v>
      </c>
      <c r="E461" s="455" t="s">
        <v>815</v>
      </c>
      <c r="F461" s="461" t="s">
        <v>914</v>
      </c>
      <c r="G461" s="441"/>
    </row>
    <row r="462" spans="1:8" ht="37.5" x14ac:dyDescent="0.25">
      <c r="A462" s="484">
        <v>2</v>
      </c>
      <c r="B462" s="446">
        <v>1491911</v>
      </c>
      <c r="C462" s="446" t="s">
        <v>807</v>
      </c>
      <c r="D462" s="446" t="s">
        <v>893</v>
      </c>
      <c r="E462" s="455" t="s">
        <v>825</v>
      </c>
      <c r="F462" s="461" t="s">
        <v>914</v>
      </c>
      <c r="G462" s="441"/>
    </row>
    <row r="463" spans="1:8" ht="37.5" x14ac:dyDescent="0.25">
      <c r="A463" s="484">
        <v>3</v>
      </c>
      <c r="B463" s="446">
        <v>1491915</v>
      </c>
      <c r="C463" s="446" t="s">
        <v>809</v>
      </c>
      <c r="D463" s="446" t="s">
        <v>894</v>
      </c>
      <c r="E463" s="455" t="s">
        <v>828</v>
      </c>
      <c r="F463" s="461" t="s">
        <v>914</v>
      </c>
      <c r="G463" s="441"/>
    </row>
    <row r="464" spans="1:8" ht="37.5" x14ac:dyDescent="0.25">
      <c r="A464" s="484">
        <v>4</v>
      </c>
      <c r="B464" s="446">
        <v>1491912</v>
      </c>
      <c r="C464" s="446" t="s">
        <v>810</v>
      </c>
      <c r="D464" s="446" t="s">
        <v>895</v>
      </c>
      <c r="E464" s="455" t="s">
        <v>819</v>
      </c>
      <c r="F464" s="461" t="s">
        <v>914</v>
      </c>
      <c r="G464" s="441"/>
    </row>
  </sheetData>
  <mergeCells count="14">
    <mergeCell ref="A408:G408"/>
    <mergeCell ref="A65:G65"/>
    <mergeCell ref="A97:G97"/>
    <mergeCell ref="A129:G129"/>
    <mergeCell ref="A162:G162"/>
    <mergeCell ref="A195:G195"/>
    <mergeCell ref="A225:G225"/>
    <mergeCell ref="A253:G253"/>
    <mergeCell ref="A284:G284"/>
    <mergeCell ref="A34:G34"/>
    <mergeCell ref="A1:G1"/>
    <mergeCell ref="A345:G345"/>
    <mergeCell ref="A313:G313"/>
    <mergeCell ref="A377:G37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4"/>
  <sheetViews>
    <sheetView rightToLeft="1" workbookViewId="0">
      <selection activeCell="C4" sqref="C4"/>
    </sheetView>
  </sheetViews>
  <sheetFormatPr defaultRowHeight="15" x14ac:dyDescent="0.25"/>
  <cols>
    <col min="1" max="1" width="5.5703125" customWidth="1"/>
    <col min="2" max="2" width="12" customWidth="1"/>
    <col min="3" max="3" width="31.5703125" customWidth="1"/>
    <col min="4" max="4" width="11.28515625" customWidth="1"/>
    <col min="5" max="5" width="10.28515625" customWidth="1"/>
    <col min="6" max="6" width="6.5703125" customWidth="1"/>
    <col min="7" max="8" width="7.42578125" customWidth="1"/>
    <col min="9" max="9" width="21.28515625" customWidth="1"/>
  </cols>
  <sheetData>
    <row r="1" spans="1:9" ht="22.5" x14ac:dyDescent="0.6">
      <c r="A1" s="499" t="s">
        <v>471</v>
      </c>
      <c r="B1" s="499"/>
      <c r="C1" s="499"/>
      <c r="D1" s="499"/>
      <c r="E1" s="499"/>
      <c r="F1" s="499"/>
      <c r="G1" s="499"/>
      <c r="H1" s="499"/>
      <c r="I1" s="499"/>
    </row>
    <row r="2" spans="1:9" ht="37.5" x14ac:dyDescent="0.45">
      <c r="A2" s="112" t="s">
        <v>0</v>
      </c>
      <c r="B2" s="112" t="s">
        <v>1</v>
      </c>
      <c r="C2" s="113" t="s">
        <v>2</v>
      </c>
      <c r="D2" s="112" t="s">
        <v>3</v>
      </c>
      <c r="E2" s="112" t="s">
        <v>4</v>
      </c>
      <c r="F2" s="124" t="s">
        <v>5</v>
      </c>
      <c r="G2" s="124" t="s">
        <v>6</v>
      </c>
      <c r="H2" s="124" t="s">
        <v>47</v>
      </c>
      <c r="I2" s="112" t="s">
        <v>8</v>
      </c>
    </row>
    <row r="3" spans="1:9" ht="18.75" x14ac:dyDescent="0.45">
      <c r="A3" s="119">
        <v>1</v>
      </c>
      <c r="B3" s="119">
        <v>1425111</v>
      </c>
      <c r="C3" s="119" t="s">
        <v>102</v>
      </c>
      <c r="D3" s="119" t="s">
        <v>103</v>
      </c>
      <c r="E3" s="119" t="s">
        <v>207</v>
      </c>
      <c r="F3" s="119">
        <v>0.8</v>
      </c>
      <c r="G3" s="119">
        <v>0.8</v>
      </c>
      <c r="H3" s="119">
        <v>0</v>
      </c>
      <c r="I3" s="119" t="s">
        <v>9</v>
      </c>
    </row>
    <row r="4" spans="1:9" ht="18.75" x14ac:dyDescent="0.45">
      <c r="A4" s="121">
        <v>2</v>
      </c>
      <c r="B4" s="121">
        <v>1425117</v>
      </c>
      <c r="C4" s="121" t="s">
        <v>104</v>
      </c>
      <c r="D4" s="121" t="s">
        <v>103</v>
      </c>
      <c r="E4" s="121" t="s">
        <v>205</v>
      </c>
      <c r="F4" s="121">
        <v>0.4</v>
      </c>
      <c r="G4" s="121">
        <v>0.34</v>
      </c>
      <c r="H4" s="121">
        <v>0.06</v>
      </c>
      <c r="I4" s="121" t="s">
        <v>9</v>
      </c>
    </row>
    <row r="5" spans="1:9" ht="18.75" x14ac:dyDescent="0.45">
      <c r="A5" s="119">
        <v>3</v>
      </c>
      <c r="B5" s="119">
        <v>1425101</v>
      </c>
      <c r="C5" s="119" t="s">
        <v>111</v>
      </c>
      <c r="D5" s="119" t="s">
        <v>103</v>
      </c>
      <c r="E5" s="119" t="s">
        <v>205</v>
      </c>
      <c r="F5" s="119">
        <v>2.5</v>
      </c>
      <c r="G5" s="119">
        <v>2.25</v>
      </c>
      <c r="H5" s="119">
        <v>0.25</v>
      </c>
      <c r="I5" s="119" t="s">
        <v>9</v>
      </c>
    </row>
    <row r="6" spans="1:9" ht="18.75" x14ac:dyDescent="0.45">
      <c r="A6" s="120">
        <v>4</v>
      </c>
      <c r="B6" s="121">
        <v>1425102</v>
      </c>
      <c r="C6" s="121" t="s">
        <v>105</v>
      </c>
      <c r="D6" s="121" t="s">
        <v>103</v>
      </c>
      <c r="E6" s="121" t="s">
        <v>205</v>
      </c>
      <c r="F6" s="121">
        <v>2.4</v>
      </c>
      <c r="G6" s="121">
        <v>1.8</v>
      </c>
      <c r="H6" s="121">
        <v>0.6</v>
      </c>
      <c r="I6" s="121" t="s">
        <v>9</v>
      </c>
    </row>
    <row r="7" spans="1:9" ht="18.75" x14ac:dyDescent="0.45">
      <c r="A7" s="128">
        <v>5</v>
      </c>
      <c r="B7" s="119">
        <v>1425120</v>
      </c>
      <c r="C7" s="119" t="s">
        <v>106</v>
      </c>
      <c r="D7" s="119" t="s">
        <v>103</v>
      </c>
      <c r="E7" s="119" t="s">
        <v>205</v>
      </c>
      <c r="F7" s="119">
        <v>2.2999999999999998</v>
      </c>
      <c r="G7" s="119">
        <v>1.86</v>
      </c>
      <c r="H7" s="119">
        <v>0.44</v>
      </c>
      <c r="I7" s="119" t="s">
        <v>9</v>
      </c>
    </row>
    <row r="8" spans="1:9" ht="18.75" x14ac:dyDescent="0.45">
      <c r="A8" s="121">
        <v>6</v>
      </c>
      <c r="B8" s="121">
        <v>1425141</v>
      </c>
      <c r="C8" s="121" t="s">
        <v>107</v>
      </c>
      <c r="D8" s="121" t="s">
        <v>103</v>
      </c>
      <c r="E8" s="121" t="s">
        <v>38</v>
      </c>
      <c r="F8" s="121">
        <v>0.5</v>
      </c>
      <c r="G8" s="121">
        <v>0</v>
      </c>
      <c r="H8" s="121">
        <v>0.5</v>
      </c>
      <c r="I8" s="121" t="s">
        <v>9</v>
      </c>
    </row>
    <row r="9" spans="1:9" ht="18.75" x14ac:dyDescent="0.45">
      <c r="A9" s="119">
        <v>7</v>
      </c>
      <c r="B9" s="119">
        <v>1425133</v>
      </c>
      <c r="C9" s="119" t="s">
        <v>108</v>
      </c>
      <c r="D9" s="119" t="s">
        <v>103</v>
      </c>
      <c r="E9" s="119" t="s">
        <v>12</v>
      </c>
      <c r="F9" s="119">
        <v>1.5</v>
      </c>
      <c r="G9" s="119">
        <v>1.5</v>
      </c>
      <c r="H9" s="119">
        <v>0</v>
      </c>
      <c r="I9" s="119" t="s">
        <v>9</v>
      </c>
    </row>
    <row r="10" spans="1:9" ht="18.75" x14ac:dyDescent="0.45">
      <c r="A10" s="121">
        <v>8</v>
      </c>
      <c r="B10" s="121">
        <v>1425140</v>
      </c>
      <c r="C10" s="121" t="s">
        <v>109</v>
      </c>
      <c r="D10" s="121" t="s">
        <v>103</v>
      </c>
      <c r="E10" s="121" t="s">
        <v>207</v>
      </c>
      <c r="F10" s="121">
        <v>2</v>
      </c>
      <c r="G10" s="121">
        <v>2</v>
      </c>
      <c r="H10" s="121">
        <v>0</v>
      </c>
      <c r="I10" s="121" t="s">
        <v>9</v>
      </c>
    </row>
    <row r="11" spans="1:9" ht="18.75" x14ac:dyDescent="0.45">
      <c r="A11" s="548">
        <v>9</v>
      </c>
      <c r="B11" s="137">
        <v>11916001</v>
      </c>
      <c r="C11" s="137" t="s">
        <v>110</v>
      </c>
      <c r="D11" s="137" t="s">
        <v>101</v>
      </c>
      <c r="E11" s="548" t="s">
        <v>18</v>
      </c>
      <c r="F11" s="137">
        <v>2</v>
      </c>
      <c r="G11" s="137">
        <v>3</v>
      </c>
      <c r="H11" s="137">
        <v>0</v>
      </c>
      <c r="I11" s="137" t="s">
        <v>9</v>
      </c>
    </row>
    <row r="12" spans="1:9" ht="18.75" x14ac:dyDescent="0.45">
      <c r="A12" s="549"/>
      <c r="B12" s="137" t="s">
        <v>99</v>
      </c>
      <c r="C12" s="137" t="s">
        <v>100</v>
      </c>
      <c r="D12" s="137" t="s">
        <v>101</v>
      </c>
      <c r="E12" s="549"/>
      <c r="F12" s="137">
        <v>3</v>
      </c>
      <c r="G12" s="137">
        <v>3</v>
      </c>
      <c r="H12" s="137">
        <v>0</v>
      </c>
      <c r="I12" s="137" t="s">
        <v>110</v>
      </c>
    </row>
    <row r="13" spans="1:9" ht="18.75" customHeight="1" x14ac:dyDescent="0.4">
      <c r="A13" s="558">
        <v>10</v>
      </c>
      <c r="B13" s="571">
        <v>11916023</v>
      </c>
      <c r="C13" s="558" t="s">
        <v>146</v>
      </c>
      <c r="D13" s="378" t="s">
        <v>705</v>
      </c>
      <c r="E13" s="573" t="s">
        <v>18</v>
      </c>
      <c r="F13" s="556">
        <v>2</v>
      </c>
      <c r="G13" s="556">
        <v>2</v>
      </c>
      <c r="H13" s="558">
        <v>0</v>
      </c>
      <c r="I13" s="559"/>
    </row>
    <row r="14" spans="1:9" ht="18.75" customHeight="1" x14ac:dyDescent="0.4">
      <c r="A14" s="558"/>
      <c r="B14" s="572"/>
      <c r="C14" s="558"/>
      <c r="D14" s="378" t="s">
        <v>706</v>
      </c>
      <c r="E14" s="573"/>
      <c r="F14" s="557"/>
      <c r="G14" s="557"/>
      <c r="H14" s="558"/>
      <c r="I14" s="560"/>
    </row>
    <row r="15" spans="1:9" ht="15" customHeight="1" x14ac:dyDescent="0.25">
      <c r="A15" s="552">
        <v>11</v>
      </c>
      <c r="B15" s="542">
        <v>11916053</v>
      </c>
      <c r="C15" s="554" t="s">
        <v>16</v>
      </c>
      <c r="D15" s="377" t="s">
        <v>147</v>
      </c>
      <c r="E15" s="537" t="s">
        <v>18</v>
      </c>
      <c r="F15" s="542">
        <v>2</v>
      </c>
      <c r="G15" s="542">
        <v>2</v>
      </c>
      <c r="H15" s="542">
        <v>0</v>
      </c>
      <c r="I15" s="537" t="s">
        <v>9</v>
      </c>
    </row>
    <row r="16" spans="1:9" ht="15" customHeight="1" x14ac:dyDescent="0.25">
      <c r="A16" s="553"/>
      <c r="B16" s="543"/>
      <c r="C16" s="555"/>
      <c r="D16" s="132" t="s">
        <v>628</v>
      </c>
      <c r="E16" s="538"/>
      <c r="F16" s="543"/>
      <c r="G16" s="543"/>
      <c r="H16" s="543"/>
      <c r="I16" s="538"/>
    </row>
    <row r="17" spans="1:9" ht="21" x14ac:dyDescent="0.55000000000000004">
      <c r="A17" s="524" t="s">
        <v>10</v>
      </c>
      <c r="B17" s="527"/>
      <c r="C17" s="527"/>
      <c r="D17" s="527"/>
      <c r="E17" s="526"/>
      <c r="F17" s="524">
        <f>SUM(F3:F11,F13:F16)</f>
        <v>18.399999999999999</v>
      </c>
      <c r="G17" s="527"/>
      <c r="H17" s="527"/>
      <c r="I17" s="526"/>
    </row>
    <row r="18" spans="1:9" ht="20.25" x14ac:dyDescent="0.55000000000000004">
      <c r="A18" s="539" t="s">
        <v>60</v>
      </c>
      <c r="B18" s="540"/>
      <c r="C18" s="540"/>
      <c r="D18" s="540"/>
      <c r="E18" s="540"/>
      <c r="F18" s="540"/>
      <c r="G18" s="540"/>
      <c r="H18" s="540"/>
      <c r="I18" s="541"/>
    </row>
    <row r="29" spans="1:9" ht="22.5" x14ac:dyDescent="0.6">
      <c r="A29" s="499" t="s">
        <v>472</v>
      </c>
      <c r="B29" s="499"/>
      <c r="C29" s="499"/>
      <c r="D29" s="499"/>
      <c r="E29" s="499"/>
      <c r="F29" s="499"/>
      <c r="G29" s="499"/>
      <c r="H29" s="499"/>
      <c r="I29" s="499"/>
    </row>
    <row r="30" spans="1:9" ht="37.5" x14ac:dyDescent="0.45">
      <c r="A30" s="112" t="s">
        <v>0</v>
      </c>
      <c r="B30" s="112" t="s">
        <v>1</v>
      </c>
      <c r="C30" s="113" t="s">
        <v>2</v>
      </c>
      <c r="D30" s="112" t="s">
        <v>3</v>
      </c>
      <c r="E30" s="112" t="s">
        <v>4</v>
      </c>
      <c r="F30" s="124" t="s">
        <v>5</v>
      </c>
      <c r="G30" s="124" t="s">
        <v>6</v>
      </c>
      <c r="H30" s="124" t="s">
        <v>47</v>
      </c>
      <c r="I30" s="112" t="s">
        <v>8</v>
      </c>
    </row>
    <row r="31" spans="1:9" ht="18.75" x14ac:dyDescent="0.45">
      <c r="A31" s="119">
        <v>1</v>
      </c>
      <c r="B31" s="119">
        <v>1425112</v>
      </c>
      <c r="C31" s="119" t="s">
        <v>112</v>
      </c>
      <c r="D31" s="119">
        <v>1</v>
      </c>
      <c r="E31" s="119" t="s">
        <v>205</v>
      </c>
      <c r="F31" s="217">
        <v>0.5</v>
      </c>
      <c r="G31" s="215" t="s">
        <v>114</v>
      </c>
      <c r="H31" s="215" t="s">
        <v>115</v>
      </c>
      <c r="I31" s="119" t="s">
        <v>9</v>
      </c>
    </row>
    <row r="32" spans="1:9" ht="18.75" x14ac:dyDescent="0.45">
      <c r="A32" s="121">
        <v>2</v>
      </c>
      <c r="B32" s="216" t="s">
        <v>120</v>
      </c>
      <c r="C32" s="216" t="s">
        <v>121</v>
      </c>
      <c r="D32" s="121">
        <v>1</v>
      </c>
      <c r="E32" s="121" t="s">
        <v>205</v>
      </c>
      <c r="F32" s="218">
        <v>1.2</v>
      </c>
      <c r="G32" s="216" t="s">
        <v>122</v>
      </c>
      <c r="H32" s="216" t="s">
        <v>119</v>
      </c>
      <c r="I32" s="121" t="s">
        <v>9</v>
      </c>
    </row>
    <row r="33" spans="1:9" ht="18.75" x14ac:dyDescent="0.45">
      <c r="A33" s="119">
        <v>3</v>
      </c>
      <c r="B33" s="215" t="s">
        <v>123</v>
      </c>
      <c r="C33" s="215" t="s">
        <v>124</v>
      </c>
      <c r="D33" s="119">
        <v>1</v>
      </c>
      <c r="E33" s="119" t="s">
        <v>205</v>
      </c>
      <c r="F33" s="217">
        <v>0.7</v>
      </c>
      <c r="G33" s="215" t="s">
        <v>118</v>
      </c>
      <c r="H33" s="215" t="s">
        <v>119</v>
      </c>
      <c r="I33" s="119" t="s">
        <v>9</v>
      </c>
    </row>
    <row r="34" spans="1:9" ht="18.75" x14ac:dyDescent="0.45">
      <c r="A34" s="121">
        <v>4</v>
      </c>
      <c r="B34" s="216" t="s">
        <v>116</v>
      </c>
      <c r="C34" s="216" t="s">
        <v>117</v>
      </c>
      <c r="D34" s="121">
        <v>1</v>
      </c>
      <c r="E34" s="121" t="s">
        <v>205</v>
      </c>
      <c r="F34" s="218">
        <v>0.7</v>
      </c>
      <c r="G34" s="216" t="s">
        <v>118</v>
      </c>
      <c r="H34" s="216" t="s">
        <v>119</v>
      </c>
      <c r="I34" s="121" t="s">
        <v>9</v>
      </c>
    </row>
    <row r="35" spans="1:9" ht="18.75" x14ac:dyDescent="0.45">
      <c r="A35" s="119">
        <v>5</v>
      </c>
      <c r="B35" s="215" t="s">
        <v>125</v>
      </c>
      <c r="C35" s="215" t="s">
        <v>139</v>
      </c>
      <c r="D35" s="119">
        <v>1</v>
      </c>
      <c r="E35" s="119" t="s">
        <v>205</v>
      </c>
      <c r="F35" s="217">
        <v>1.5</v>
      </c>
      <c r="G35" s="215" t="s">
        <v>103</v>
      </c>
      <c r="H35" s="215" t="s">
        <v>113</v>
      </c>
      <c r="I35" s="119" t="s">
        <v>9</v>
      </c>
    </row>
    <row r="36" spans="1:9" ht="18.75" x14ac:dyDescent="0.45">
      <c r="A36" s="121">
        <v>6</v>
      </c>
      <c r="B36" s="216" t="s">
        <v>127</v>
      </c>
      <c r="C36" s="216" t="s">
        <v>140</v>
      </c>
      <c r="D36" s="121">
        <v>1</v>
      </c>
      <c r="E36" s="121" t="s">
        <v>205</v>
      </c>
      <c r="F36" s="218">
        <v>0.7</v>
      </c>
      <c r="G36" s="216" t="s">
        <v>128</v>
      </c>
      <c r="H36" s="216" t="s">
        <v>129</v>
      </c>
      <c r="I36" s="121" t="s">
        <v>9</v>
      </c>
    </row>
    <row r="37" spans="1:9" ht="18.75" x14ac:dyDescent="0.45">
      <c r="A37" s="119">
        <v>7</v>
      </c>
      <c r="B37" s="215" t="s">
        <v>130</v>
      </c>
      <c r="C37" s="215" t="s">
        <v>141</v>
      </c>
      <c r="D37" s="119">
        <v>1</v>
      </c>
      <c r="E37" s="119" t="s">
        <v>205</v>
      </c>
      <c r="F37" s="380">
        <v>2</v>
      </c>
      <c r="G37" s="215" t="s">
        <v>126</v>
      </c>
      <c r="H37" s="215" t="s">
        <v>113</v>
      </c>
      <c r="I37" s="119" t="s">
        <v>9</v>
      </c>
    </row>
    <row r="38" spans="1:9" ht="18.75" x14ac:dyDescent="0.45">
      <c r="A38" s="121">
        <v>8</v>
      </c>
      <c r="B38" s="216" t="s">
        <v>131</v>
      </c>
      <c r="C38" s="216" t="s">
        <v>132</v>
      </c>
      <c r="D38" s="121">
        <v>1</v>
      </c>
      <c r="E38" s="121" t="s">
        <v>205</v>
      </c>
      <c r="F38" s="218">
        <v>1.7</v>
      </c>
      <c r="G38" s="216" t="s">
        <v>133</v>
      </c>
      <c r="H38" s="216" t="s">
        <v>134</v>
      </c>
      <c r="I38" s="121" t="s">
        <v>9</v>
      </c>
    </row>
    <row r="39" spans="1:9" ht="18.75" x14ac:dyDescent="0.45">
      <c r="A39" s="128">
        <v>9</v>
      </c>
      <c r="B39" s="215" t="s">
        <v>135</v>
      </c>
      <c r="C39" s="215" t="s">
        <v>136</v>
      </c>
      <c r="D39" s="119">
        <v>1</v>
      </c>
      <c r="E39" s="119" t="s">
        <v>38</v>
      </c>
      <c r="F39" s="217">
        <v>0.5</v>
      </c>
      <c r="G39" s="215" t="s">
        <v>137</v>
      </c>
      <c r="H39" s="215" t="s">
        <v>113</v>
      </c>
      <c r="I39" s="128" t="s">
        <v>9</v>
      </c>
    </row>
    <row r="40" spans="1:9" s="22" customFormat="1" ht="18.75" x14ac:dyDescent="0.25">
      <c r="A40" s="550">
        <v>10</v>
      </c>
      <c r="B40" s="120" t="s">
        <v>99</v>
      </c>
      <c r="C40" s="120" t="s">
        <v>100</v>
      </c>
      <c r="D40" s="120">
        <v>422</v>
      </c>
      <c r="E40" s="550" t="s">
        <v>12</v>
      </c>
      <c r="F40" s="551">
        <v>3</v>
      </c>
      <c r="G40" s="550">
        <v>3</v>
      </c>
      <c r="H40" s="550">
        <v>0</v>
      </c>
      <c r="I40" s="550" t="s">
        <v>9</v>
      </c>
    </row>
    <row r="41" spans="1:9" s="22" customFormat="1" ht="18.75" x14ac:dyDescent="0.25">
      <c r="A41" s="550"/>
      <c r="B41" s="221">
        <v>1425145</v>
      </c>
      <c r="C41" s="221" t="s">
        <v>138</v>
      </c>
      <c r="D41" s="120">
        <v>1</v>
      </c>
      <c r="E41" s="550"/>
      <c r="F41" s="551"/>
      <c r="G41" s="550"/>
      <c r="H41" s="550"/>
      <c r="I41" s="550"/>
    </row>
    <row r="42" spans="1:9" s="64" customFormat="1" ht="18.75" x14ac:dyDescent="0.45">
      <c r="A42" s="137">
        <v>11</v>
      </c>
      <c r="B42" s="185">
        <v>11916004</v>
      </c>
      <c r="C42" s="185" t="s">
        <v>92</v>
      </c>
      <c r="D42" s="137">
        <v>422</v>
      </c>
      <c r="E42" s="185" t="s">
        <v>12</v>
      </c>
      <c r="F42" s="379">
        <v>3</v>
      </c>
      <c r="G42" s="185">
        <v>3</v>
      </c>
      <c r="H42" s="185">
        <v>0</v>
      </c>
      <c r="I42" s="137" t="s">
        <v>9</v>
      </c>
    </row>
    <row r="43" spans="1:9" ht="48" x14ac:dyDescent="0.45">
      <c r="A43" s="168">
        <v>12</v>
      </c>
      <c r="B43" s="25">
        <v>11916002</v>
      </c>
      <c r="C43" s="25" t="s">
        <v>15</v>
      </c>
      <c r="D43" s="220" t="s">
        <v>526</v>
      </c>
      <c r="E43" s="25" t="s">
        <v>38</v>
      </c>
      <c r="F43" s="66">
        <v>1</v>
      </c>
      <c r="G43" s="25">
        <v>0</v>
      </c>
      <c r="H43" s="25">
        <v>1</v>
      </c>
      <c r="I43" s="121" t="s">
        <v>9</v>
      </c>
    </row>
    <row r="44" spans="1:9" ht="18.75" x14ac:dyDescent="0.45">
      <c r="A44" s="219">
        <v>13</v>
      </c>
      <c r="B44" s="17"/>
      <c r="C44" s="202" t="s">
        <v>95</v>
      </c>
      <c r="D44" s="17"/>
      <c r="E44" s="17" t="s">
        <v>18</v>
      </c>
      <c r="F44" s="202">
        <v>2</v>
      </c>
      <c r="G44" s="17">
        <v>2</v>
      </c>
      <c r="H44" s="17">
        <v>0</v>
      </c>
      <c r="I44" s="202" t="s">
        <v>9</v>
      </c>
    </row>
    <row r="45" spans="1:9" ht="21" x14ac:dyDescent="0.55000000000000004">
      <c r="A45" s="524" t="s">
        <v>10</v>
      </c>
      <c r="B45" s="527"/>
      <c r="C45" s="527"/>
      <c r="D45" s="527"/>
      <c r="E45" s="526"/>
      <c r="F45" s="528">
        <f>SUM(F31:F44)</f>
        <v>18.5</v>
      </c>
      <c r="G45" s="529"/>
      <c r="H45" s="529"/>
      <c r="I45" s="530"/>
    </row>
    <row r="46" spans="1:9" ht="21" x14ac:dyDescent="0.55000000000000004">
      <c r="A46" s="135"/>
      <c r="B46" s="135"/>
      <c r="C46" s="135"/>
      <c r="D46" s="135"/>
      <c r="E46" s="135"/>
      <c r="F46" s="135"/>
      <c r="G46" s="135"/>
      <c r="H46" s="135"/>
      <c r="I46" s="135"/>
    </row>
    <row r="47" spans="1:9" ht="21" x14ac:dyDescent="0.55000000000000004">
      <c r="A47" s="135"/>
      <c r="B47" s="135"/>
      <c r="C47" s="135"/>
      <c r="D47" s="135"/>
      <c r="E47" s="135"/>
      <c r="F47" s="135"/>
      <c r="G47" s="135"/>
      <c r="H47" s="135"/>
      <c r="I47" s="135"/>
    </row>
    <row r="48" spans="1:9" ht="21" x14ac:dyDescent="0.55000000000000004">
      <c r="A48" s="135"/>
      <c r="B48" s="135"/>
      <c r="C48" s="135"/>
      <c r="D48" s="135"/>
      <c r="E48" s="135"/>
      <c r="F48" s="135"/>
      <c r="G48" s="135"/>
      <c r="H48" s="135"/>
      <c r="I48" s="135"/>
    </row>
    <row r="49" spans="1:9" ht="21" x14ac:dyDescent="0.55000000000000004">
      <c r="A49" s="135"/>
      <c r="B49" s="135"/>
      <c r="C49" s="135"/>
      <c r="D49" s="135"/>
      <c r="E49" s="135"/>
      <c r="F49" s="135"/>
      <c r="G49" s="135"/>
      <c r="H49" s="135"/>
      <c r="I49" s="135"/>
    </row>
    <row r="50" spans="1:9" ht="21" x14ac:dyDescent="0.55000000000000004">
      <c r="A50" s="135"/>
      <c r="B50" s="135"/>
      <c r="C50" s="135"/>
      <c r="D50" s="135"/>
      <c r="E50" s="135"/>
      <c r="F50" s="135"/>
      <c r="G50" s="135"/>
      <c r="H50" s="135"/>
      <c r="I50" s="135"/>
    </row>
    <row r="51" spans="1:9" ht="21" x14ac:dyDescent="0.55000000000000004">
      <c r="A51" s="135"/>
      <c r="B51" s="135"/>
      <c r="C51" s="135"/>
      <c r="D51" s="135"/>
      <c r="E51" s="135"/>
      <c r="F51" s="135"/>
      <c r="G51" s="135"/>
      <c r="H51" s="135"/>
      <c r="I51" s="135"/>
    </row>
    <row r="52" spans="1:9" ht="22.5" x14ac:dyDescent="0.6">
      <c r="A52" s="499" t="s">
        <v>486</v>
      </c>
      <c r="B52" s="499"/>
      <c r="C52" s="499"/>
      <c r="D52" s="499"/>
      <c r="E52" s="499"/>
      <c r="F52" s="499"/>
      <c r="G52" s="499"/>
      <c r="H52" s="499"/>
      <c r="I52" s="499"/>
    </row>
    <row r="53" spans="1:9" ht="37.5" x14ac:dyDescent="0.45">
      <c r="A53" s="112" t="s">
        <v>0</v>
      </c>
      <c r="B53" s="112" t="s">
        <v>1</v>
      </c>
      <c r="C53" s="113" t="s">
        <v>2</v>
      </c>
      <c r="D53" s="112" t="s">
        <v>3</v>
      </c>
      <c r="E53" s="112" t="s">
        <v>4</v>
      </c>
      <c r="F53" s="124" t="s">
        <v>5</v>
      </c>
      <c r="G53" s="124" t="s">
        <v>6</v>
      </c>
      <c r="H53" s="124" t="s">
        <v>47</v>
      </c>
      <c r="I53" s="112" t="s">
        <v>8</v>
      </c>
    </row>
    <row r="54" spans="1:9" ht="18.75" x14ac:dyDescent="0.45">
      <c r="A54" s="119">
        <v>1</v>
      </c>
      <c r="B54" s="119">
        <v>1425114</v>
      </c>
      <c r="C54" s="125" t="s">
        <v>473</v>
      </c>
      <c r="D54" s="119">
        <v>1</v>
      </c>
      <c r="E54" s="119" t="s">
        <v>50</v>
      </c>
      <c r="F54" s="119">
        <v>1.5</v>
      </c>
      <c r="G54" s="119">
        <v>1.38</v>
      </c>
      <c r="H54" s="119">
        <v>0.12</v>
      </c>
      <c r="I54" s="125" t="s">
        <v>9</v>
      </c>
    </row>
    <row r="55" spans="1:9" ht="18.75" x14ac:dyDescent="0.45">
      <c r="A55" s="121">
        <v>2</v>
      </c>
      <c r="B55" s="121">
        <v>1425118</v>
      </c>
      <c r="C55" s="126" t="s">
        <v>474</v>
      </c>
      <c r="D55" s="121">
        <v>1</v>
      </c>
      <c r="E55" s="121" t="s">
        <v>50</v>
      </c>
      <c r="F55" s="121">
        <v>1.3</v>
      </c>
      <c r="G55" s="121">
        <v>1.18</v>
      </c>
      <c r="H55" s="121">
        <v>0.12</v>
      </c>
      <c r="I55" s="126" t="s">
        <v>9</v>
      </c>
    </row>
    <row r="56" spans="1:9" ht="18.75" x14ac:dyDescent="0.45">
      <c r="A56" s="119">
        <v>3</v>
      </c>
      <c r="B56" s="119">
        <v>1425119</v>
      </c>
      <c r="C56" s="125" t="s">
        <v>475</v>
      </c>
      <c r="D56" s="119">
        <v>1</v>
      </c>
      <c r="E56" s="119" t="s">
        <v>50</v>
      </c>
      <c r="F56" s="119">
        <v>0.8</v>
      </c>
      <c r="G56" s="119">
        <v>0.68</v>
      </c>
      <c r="H56" s="119">
        <v>0.12</v>
      </c>
      <c r="I56" s="125" t="s">
        <v>9</v>
      </c>
    </row>
    <row r="57" spans="1:9" ht="18.75" x14ac:dyDescent="0.45">
      <c r="A57" s="121">
        <v>4</v>
      </c>
      <c r="B57" s="121">
        <v>1425103</v>
      </c>
      <c r="C57" s="133" t="s">
        <v>476</v>
      </c>
      <c r="D57" s="121">
        <v>1</v>
      </c>
      <c r="E57" s="121" t="s">
        <v>50</v>
      </c>
      <c r="F57" s="121">
        <v>1.7</v>
      </c>
      <c r="G57" s="121">
        <v>1.2</v>
      </c>
      <c r="H57" s="121">
        <v>0.5</v>
      </c>
      <c r="I57" s="126" t="s">
        <v>9</v>
      </c>
    </row>
    <row r="58" spans="1:9" ht="18.75" x14ac:dyDescent="0.45">
      <c r="A58" s="119">
        <v>5</v>
      </c>
      <c r="B58" s="119">
        <v>1425109</v>
      </c>
      <c r="C58" s="134" t="s">
        <v>477</v>
      </c>
      <c r="D58" s="119">
        <v>1</v>
      </c>
      <c r="E58" s="119" t="s">
        <v>50</v>
      </c>
      <c r="F58" s="119">
        <v>0.9</v>
      </c>
      <c r="G58" s="119">
        <v>0.78</v>
      </c>
      <c r="H58" s="119">
        <v>0.12</v>
      </c>
      <c r="I58" s="125" t="s">
        <v>9</v>
      </c>
    </row>
    <row r="59" spans="1:9" ht="18.75" x14ac:dyDescent="0.45">
      <c r="A59" s="121">
        <v>6</v>
      </c>
      <c r="B59" s="121">
        <v>1425108</v>
      </c>
      <c r="C59" s="126" t="s">
        <v>478</v>
      </c>
      <c r="D59" s="121">
        <v>1</v>
      </c>
      <c r="E59" s="121" t="s">
        <v>50</v>
      </c>
      <c r="F59" s="121">
        <v>1.9</v>
      </c>
      <c r="G59" s="121">
        <v>1.5</v>
      </c>
      <c r="H59" s="121">
        <v>0.4</v>
      </c>
      <c r="I59" s="126" t="s">
        <v>9</v>
      </c>
    </row>
    <row r="60" spans="1:9" ht="18.75" x14ac:dyDescent="0.45">
      <c r="A60" s="119">
        <v>7</v>
      </c>
      <c r="B60" s="119">
        <v>1425107</v>
      </c>
      <c r="C60" s="125" t="s">
        <v>479</v>
      </c>
      <c r="D60" s="119">
        <v>1</v>
      </c>
      <c r="E60" s="119" t="s">
        <v>50</v>
      </c>
      <c r="F60" s="119">
        <v>0.4</v>
      </c>
      <c r="G60" s="119">
        <v>0.25</v>
      </c>
      <c r="H60" s="119">
        <v>0.15</v>
      </c>
      <c r="I60" s="125" t="s">
        <v>9</v>
      </c>
    </row>
    <row r="61" spans="1:9" ht="18.75" x14ac:dyDescent="0.45">
      <c r="A61" s="121">
        <v>8</v>
      </c>
      <c r="B61" s="121">
        <v>1425110</v>
      </c>
      <c r="C61" s="126" t="s">
        <v>480</v>
      </c>
      <c r="D61" s="121">
        <v>1</v>
      </c>
      <c r="E61" s="121" t="s">
        <v>50</v>
      </c>
      <c r="F61" s="121">
        <v>1.1000000000000001</v>
      </c>
      <c r="G61" s="121">
        <v>0.85</v>
      </c>
      <c r="H61" s="121">
        <v>0.25</v>
      </c>
      <c r="I61" s="126" t="s">
        <v>9</v>
      </c>
    </row>
    <row r="62" spans="1:9" ht="18.75" x14ac:dyDescent="0.45">
      <c r="A62" s="128">
        <v>9</v>
      </c>
      <c r="B62" s="128">
        <v>1425122</v>
      </c>
      <c r="C62" s="129" t="s">
        <v>481</v>
      </c>
      <c r="D62" s="119">
        <v>1</v>
      </c>
      <c r="E62" s="119" t="s">
        <v>18</v>
      </c>
      <c r="F62" s="119">
        <v>0.7</v>
      </c>
      <c r="G62" s="119">
        <v>0.7</v>
      </c>
      <c r="H62" s="119">
        <v>0</v>
      </c>
      <c r="I62" s="125" t="s">
        <v>9</v>
      </c>
    </row>
    <row r="63" spans="1:9" ht="18.75" x14ac:dyDescent="0.45">
      <c r="A63" s="121">
        <v>10</v>
      </c>
      <c r="B63" s="121">
        <v>1425123</v>
      </c>
      <c r="C63" s="126" t="s">
        <v>482</v>
      </c>
      <c r="D63" s="121">
        <v>1</v>
      </c>
      <c r="E63" s="121" t="s">
        <v>12</v>
      </c>
      <c r="F63" s="121">
        <v>0.2</v>
      </c>
      <c r="G63" s="121">
        <v>0.2</v>
      </c>
      <c r="H63" s="121">
        <v>0</v>
      </c>
      <c r="I63" s="126" t="s">
        <v>9</v>
      </c>
    </row>
    <row r="64" spans="1:9" ht="18.75" x14ac:dyDescent="0.45">
      <c r="A64" s="119">
        <v>11</v>
      </c>
      <c r="B64" s="136">
        <v>1425131</v>
      </c>
      <c r="C64" s="134" t="s">
        <v>306</v>
      </c>
      <c r="D64" s="136">
        <v>1</v>
      </c>
      <c r="E64" s="119" t="s">
        <v>50</v>
      </c>
      <c r="F64" s="128">
        <v>2</v>
      </c>
      <c r="G64" s="128">
        <v>1.75</v>
      </c>
      <c r="H64" s="128">
        <v>0.25</v>
      </c>
      <c r="I64" s="134" t="s">
        <v>9</v>
      </c>
    </row>
    <row r="65" spans="1:9" ht="18.75" x14ac:dyDescent="0.45">
      <c r="A65" s="121">
        <v>12</v>
      </c>
      <c r="B65" s="139">
        <v>1425143</v>
      </c>
      <c r="C65" s="133" t="s">
        <v>483</v>
      </c>
      <c r="D65" s="139">
        <v>1</v>
      </c>
      <c r="E65" s="121" t="s">
        <v>47</v>
      </c>
      <c r="F65" s="376">
        <v>0.5</v>
      </c>
      <c r="G65" s="376">
        <v>0</v>
      </c>
      <c r="H65" s="376">
        <v>0.5</v>
      </c>
      <c r="I65" s="133" t="s">
        <v>9</v>
      </c>
    </row>
    <row r="66" spans="1:9" s="22" customFormat="1" ht="37.5" x14ac:dyDescent="0.25">
      <c r="A66" s="531">
        <v>13</v>
      </c>
      <c r="B66" s="261" t="s">
        <v>539</v>
      </c>
      <c r="C66" s="535" t="s">
        <v>484</v>
      </c>
      <c r="D66" s="261">
        <v>2</v>
      </c>
      <c r="E66" s="531" t="s">
        <v>12</v>
      </c>
      <c r="F66" s="531">
        <v>3</v>
      </c>
      <c r="G66" s="531">
        <v>3</v>
      </c>
      <c r="H66" s="531">
        <v>0</v>
      </c>
      <c r="I66" s="533" t="s">
        <v>9</v>
      </c>
    </row>
    <row r="67" spans="1:9" s="22" customFormat="1" ht="18.75" x14ac:dyDescent="0.25">
      <c r="A67" s="532"/>
      <c r="B67" s="261">
        <v>1425146</v>
      </c>
      <c r="C67" s="536"/>
      <c r="D67" s="261">
        <v>1</v>
      </c>
      <c r="E67" s="532"/>
      <c r="F67" s="532"/>
      <c r="G67" s="532"/>
      <c r="H67" s="532"/>
      <c r="I67" s="534"/>
    </row>
    <row r="68" spans="1:9" s="382" customFormat="1" ht="47.25" x14ac:dyDescent="0.25">
      <c r="A68" s="376">
        <v>14</v>
      </c>
      <c r="B68" s="221">
        <v>11916003</v>
      </c>
      <c r="C68" s="381" t="s">
        <v>272</v>
      </c>
      <c r="D68" s="181" t="s">
        <v>485</v>
      </c>
      <c r="E68" s="376" t="s">
        <v>47</v>
      </c>
      <c r="F68" s="376">
        <v>1</v>
      </c>
      <c r="G68" s="376">
        <v>0</v>
      </c>
      <c r="H68" s="376">
        <v>1</v>
      </c>
      <c r="I68" s="381" t="s">
        <v>281</v>
      </c>
    </row>
    <row r="69" spans="1:9" ht="18" x14ac:dyDescent="0.45">
      <c r="A69" s="17">
        <v>15</v>
      </c>
      <c r="B69" s="18"/>
      <c r="C69" s="21" t="s">
        <v>11</v>
      </c>
      <c r="D69" s="19"/>
      <c r="E69" s="20" t="s">
        <v>12</v>
      </c>
      <c r="F69" s="18">
        <v>2</v>
      </c>
      <c r="G69" s="18">
        <v>2</v>
      </c>
      <c r="H69" s="18">
        <v>0</v>
      </c>
      <c r="I69" s="21"/>
    </row>
    <row r="70" spans="1:9" ht="21" x14ac:dyDescent="0.55000000000000004">
      <c r="A70" s="524" t="s">
        <v>10</v>
      </c>
      <c r="B70" s="527"/>
      <c r="C70" s="527"/>
      <c r="D70" s="527"/>
      <c r="E70" s="526"/>
      <c r="F70" s="524">
        <f>SUM(F54:F69)</f>
        <v>19</v>
      </c>
      <c r="G70" s="527"/>
      <c r="H70" s="527"/>
      <c r="I70" s="526"/>
    </row>
    <row r="76" spans="1:9" ht="22.5" x14ac:dyDescent="0.6">
      <c r="A76" s="499" t="s">
        <v>487</v>
      </c>
      <c r="B76" s="499"/>
      <c r="C76" s="499"/>
      <c r="D76" s="499"/>
      <c r="E76" s="499"/>
      <c r="F76" s="499"/>
      <c r="G76" s="499"/>
      <c r="H76" s="499"/>
      <c r="I76" s="499"/>
    </row>
    <row r="77" spans="1:9" ht="37.5" x14ac:dyDescent="0.45">
      <c r="A77" s="112" t="s">
        <v>0</v>
      </c>
      <c r="B77" s="112" t="s">
        <v>1</v>
      </c>
      <c r="C77" s="113" t="s">
        <v>2</v>
      </c>
      <c r="D77" s="112" t="s">
        <v>3</v>
      </c>
      <c r="E77" s="112" t="s">
        <v>4</v>
      </c>
      <c r="F77" s="124" t="s">
        <v>5</v>
      </c>
      <c r="G77" s="124" t="s">
        <v>6</v>
      </c>
      <c r="H77" s="124" t="s">
        <v>47</v>
      </c>
      <c r="I77" s="112" t="s">
        <v>8</v>
      </c>
    </row>
    <row r="78" spans="1:9" ht="18.75" x14ac:dyDescent="0.45">
      <c r="A78" s="119">
        <v>1</v>
      </c>
      <c r="B78" s="119">
        <v>1421731</v>
      </c>
      <c r="C78" s="125" t="s">
        <v>61</v>
      </c>
      <c r="D78" s="119">
        <v>1</v>
      </c>
      <c r="E78" s="119" t="s">
        <v>12</v>
      </c>
      <c r="F78" s="119">
        <v>1</v>
      </c>
      <c r="G78" s="119">
        <v>1</v>
      </c>
      <c r="H78" s="119">
        <v>0</v>
      </c>
      <c r="I78" s="125" t="s">
        <v>59</v>
      </c>
    </row>
    <row r="79" spans="1:9" ht="18.75" x14ac:dyDescent="0.45">
      <c r="A79" s="121">
        <v>2</v>
      </c>
      <c r="B79" s="121">
        <v>1421732</v>
      </c>
      <c r="C79" s="126" t="s">
        <v>62</v>
      </c>
      <c r="D79" s="121">
        <v>1</v>
      </c>
      <c r="E79" s="121" t="s">
        <v>50</v>
      </c>
      <c r="F79" s="121">
        <v>3.4</v>
      </c>
      <c r="G79" s="121">
        <v>2.5</v>
      </c>
      <c r="H79" s="121">
        <v>0.9</v>
      </c>
      <c r="I79" s="126" t="s">
        <v>59</v>
      </c>
    </row>
    <row r="80" spans="1:9" ht="18.75" x14ac:dyDescent="0.45">
      <c r="A80" s="119">
        <v>3</v>
      </c>
      <c r="B80" s="119">
        <v>1421733</v>
      </c>
      <c r="C80" s="125" t="s">
        <v>63</v>
      </c>
      <c r="D80" s="119">
        <v>1</v>
      </c>
      <c r="E80" s="119" t="s">
        <v>50</v>
      </c>
      <c r="F80" s="119">
        <v>3.9</v>
      </c>
      <c r="G80" s="119">
        <v>3</v>
      </c>
      <c r="H80" s="119">
        <v>0.9</v>
      </c>
      <c r="I80" s="125" t="s">
        <v>59</v>
      </c>
    </row>
    <row r="81" spans="1:9" ht="18.75" x14ac:dyDescent="0.45">
      <c r="A81" s="121">
        <v>4</v>
      </c>
      <c r="B81" s="121">
        <v>1421748</v>
      </c>
      <c r="C81" s="133" t="s">
        <v>64</v>
      </c>
      <c r="D81" s="121">
        <v>1</v>
      </c>
      <c r="E81" s="121" t="s">
        <v>12</v>
      </c>
      <c r="F81" s="121">
        <v>0.7</v>
      </c>
      <c r="G81" s="121">
        <v>0.7</v>
      </c>
      <c r="H81" s="121">
        <v>0</v>
      </c>
      <c r="I81" s="126" t="s">
        <v>9</v>
      </c>
    </row>
    <row r="82" spans="1:9" ht="18.75" x14ac:dyDescent="0.45">
      <c r="A82" s="119">
        <v>5</v>
      </c>
      <c r="B82" s="119">
        <v>1421749</v>
      </c>
      <c r="C82" s="134" t="s">
        <v>65</v>
      </c>
      <c r="D82" s="119">
        <v>1</v>
      </c>
      <c r="E82" s="119" t="s">
        <v>12</v>
      </c>
      <c r="F82" s="119">
        <v>1</v>
      </c>
      <c r="G82" s="119">
        <v>1</v>
      </c>
      <c r="H82" s="119">
        <v>0</v>
      </c>
      <c r="I82" s="125" t="s">
        <v>9</v>
      </c>
    </row>
    <row r="83" spans="1:9" ht="18.75" x14ac:dyDescent="0.45">
      <c r="A83" s="121">
        <v>6</v>
      </c>
      <c r="B83" s="121">
        <v>1421737</v>
      </c>
      <c r="C83" s="126" t="s">
        <v>66</v>
      </c>
      <c r="D83" s="121">
        <v>1</v>
      </c>
      <c r="E83" s="121" t="s">
        <v>12</v>
      </c>
      <c r="F83" s="121">
        <v>1</v>
      </c>
      <c r="G83" s="121">
        <v>1</v>
      </c>
      <c r="H83" s="121">
        <v>0</v>
      </c>
      <c r="I83" s="126" t="s">
        <v>9</v>
      </c>
    </row>
    <row r="84" spans="1:9" ht="18.75" x14ac:dyDescent="0.45">
      <c r="A84" s="119">
        <v>7</v>
      </c>
      <c r="B84" s="119">
        <v>1421738</v>
      </c>
      <c r="C84" s="125" t="s">
        <v>67</v>
      </c>
      <c r="D84" s="119">
        <v>1</v>
      </c>
      <c r="E84" s="119" t="s">
        <v>12</v>
      </c>
      <c r="F84" s="119">
        <v>1</v>
      </c>
      <c r="G84" s="119">
        <v>1</v>
      </c>
      <c r="H84" s="119">
        <v>0</v>
      </c>
      <c r="I84" s="125" t="s">
        <v>9</v>
      </c>
    </row>
    <row r="85" spans="1:9" ht="18.75" x14ac:dyDescent="0.45">
      <c r="A85" s="121">
        <v>8</v>
      </c>
      <c r="B85" s="121">
        <v>1422011</v>
      </c>
      <c r="C85" s="126" t="s">
        <v>68</v>
      </c>
      <c r="D85" s="121">
        <v>1</v>
      </c>
      <c r="E85" s="121" t="s">
        <v>38</v>
      </c>
      <c r="F85" s="121">
        <v>0.5</v>
      </c>
      <c r="G85" s="121">
        <v>0</v>
      </c>
      <c r="H85" s="121">
        <v>0.5</v>
      </c>
      <c r="I85" s="126" t="s">
        <v>9</v>
      </c>
    </row>
    <row r="86" spans="1:9" ht="18.75" x14ac:dyDescent="0.45">
      <c r="A86" s="119">
        <v>9</v>
      </c>
      <c r="B86" s="136">
        <v>1421717</v>
      </c>
      <c r="C86" s="134" t="s">
        <v>69</v>
      </c>
      <c r="D86" s="136">
        <v>1</v>
      </c>
      <c r="E86" s="128" t="s">
        <v>12</v>
      </c>
      <c r="F86" s="128">
        <v>3</v>
      </c>
      <c r="G86" s="128">
        <v>3</v>
      </c>
      <c r="H86" s="128">
        <v>0</v>
      </c>
      <c r="I86" s="134" t="s">
        <v>70</v>
      </c>
    </row>
    <row r="87" spans="1:9" ht="18" x14ac:dyDescent="0.45">
      <c r="A87" s="17">
        <v>10</v>
      </c>
      <c r="B87" s="18"/>
      <c r="C87" s="21" t="s">
        <v>11</v>
      </c>
      <c r="D87" s="19"/>
      <c r="E87" s="20" t="s">
        <v>12</v>
      </c>
      <c r="F87" s="18">
        <v>2</v>
      </c>
      <c r="G87" s="18">
        <v>2</v>
      </c>
      <c r="H87" s="18">
        <v>0</v>
      </c>
      <c r="I87" s="21"/>
    </row>
    <row r="88" spans="1:9" ht="18" x14ac:dyDescent="0.45">
      <c r="A88" s="17">
        <v>11</v>
      </c>
      <c r="B88" s="18"/>
      <c r="C88" s="21" t="s">
        <v>11</v>
      </c>
      <c r="D88" s="19"/>
      <c r="E88" s="20" t="s">
        <v>12</v>
      </c>
      <c r="F88" s="18">
        <v>2</v>
      </c>
      <c r="G88" s="18">
        <v>2</v>
      </c>
      <c r="H88" s="18">
        <v>0</v>
      </c>
      <c r="I88" s="21"/>
    </row>
    <row r="89" spans="1:9" ht="21" x14ac:dyDescent="0.55000000000000004">
      <c r="A89" s="524" t="s">
        <v>10</v>
      </c>
      <c r="B89" s="527"/>
      <c r="C89" s="527"/>
      <c r="D89" s="527"/>
      <c r="E89" s="526"/>
      <c r="F89" s="524">
        <v>19.5</v>
      </c>
      <c r="G89" s="527"/>
      <c r="H89" s="527"/>
      <c r="I89" s="526"/>
    </row>
    <row r="105" spans="1:9" ht="22.5" x14ac:dyDescent="0.6">
      <c r="A105" s="509" t="s">
        <v>488</v>
      </c>
      <c r="B105" s="510"/>
      <c r="C105" s="510"/>
      <c r="D105" s="510"/>
      <c r="E105" s="510"/>
      <c r="F105" s="510"/>
      <c r="G105" s="510"/>
      <c r="H105" s="510"/>
      <c r="I105" s="511"/>
    </row>
    <row r="106" spans="1:9" ht="37.5" x14ac:dyDescent="0.45">
      <c r="A106" s="112" t="s">
        <v>0</v>
      </c>
      <c r="B106" s="112" t="s">
        <v>1</v>
      </c>
      <c r="C106" s="113" t="s">
        <v>2</v>
      </c>
      <c r="D106" s="112" t="s">
        <v>3</v>
      </c>
      <c r="E106" s="112" t="s">
        <v>4</v>
      </c>
      <c r="F106" s="124" t="s">
        <v>5</v>
      </c>
      <c r="G106" s="124" t="s">
        <v>6</v>
      </c>
      <c r="H106" s="124" t="s">
        <v>47</v>
      </c>
      <c r="I106" s="112" t="s">
        <v>8</v>
      </c>
    </row>
    <row r="107" spans="1:9" ht="18.75" x14ac:dyDescent="0.45">
      <c r="A107" s="119">
        <v>1</v>
      </c>
      <c r="B107" s="119">
        <v>1421724</v>
      </c>
      <c r="C107" s="125" t="s">
        <v>71</v>
      </c>
      <c r="D107" s="119">
        <v>1</v>
      </c>
      <c r="E107" s="137" t="s">
        <v>50</v>
      </c>
      <c r="F107" s="137">
        <v>1.7</v>
      </c>
      <c r="G107" s="137">
        <v>1.5</v>
      </c>
      <c r="H107" s="137">
        <v>0.2</v>
      </c>
      <c r="I107" s="138" t="s">
        <v>9</v>
      </c>
    </row>
    <row r="108" spans="1:9" ht="18.75" x14ac:dyDescent="0.45">
      <c r="A108" s="121">
        <v>2</v>
      </c>
      <c r="B108" s="121">
        <v>1421744</v>
      </c>
      <c r="C108" s="126" t="s">
        <v>72</v>
      </c>
      <c r="D108" s="121">
        <v>1</v>
      </c>
      <c r="E108" s="121" t="s">
        <v>50</v>
      </c>
      <c r="F108" s="121">
        <v>1.7</v>
      </c>
      <c r="G108" s="121">
        <v>1.6</v>
      </c>
      <c r="H108" s="121">
        <v>0.1</v>
      </c>
      <c r="I108" s="126" t="s">
        <v>9</v>
      </c>
    </row>
    <row r="109" spans="1:9" ht="18.75" x14ac:dyDescent="0.45">
      <c r="A109" s="119">
        <v>3</v>
      </c>
      <c r="B109" s="119">
        <v>1421756</v>
      </c>
      <c r="C109" s="125" t="s">
        <v>73</v>
      </c>
      <c r="D109" s="119">
        <v>1</v>
      </c>
      <c r="E109" s="119" t="s">
        <v>12</v>
      </c>
      <c r="F109" s="119">
        <v>1.7</v>
      </c>
      <c r="G109" s="119">
        <v>1.7</v>
      </c>
      <c r="H109" s="119">
        <v>0</v>
      </c>
      <c r="I109" s="125" t="s">
        <v>9</v>
      </c>
    </row>
    <row r="110" spans="1:9" ht="18.75" x14ac:dyDescent="0.45">
      <c r="A110" s="121">
        <v>4</v>
      </c>
      <c r="B110" s="121">
        <v>1421757</v>
      </c>
      <c r="C110" s="133" t="s">
        <v>74</v>
      </c>
      <c r="D110" s="121">
        <v>1</v>
      </c>
      <c r="E110" s="121" t="s">
        <v>50</v>
      </c>
      <c r="F110" s="121">
        <v>1</v>
      </c>
      <c r="G110" s="121">
        <v>0.75</v>
      </c>
      <c r="H110" s="121">
        <v>0.25</v>
      </c>
      <c r="I110" s="126" t="s">
        <v>9</v>
      </c>
    </row>
    <row r="111" spans="1:9" ht="18.75" x14ac:dyDescent="0.45">
      <c r="A111" s="137">
        <v>5</v>
      </c>
      <c r="B111" s="137">
        <v>1421746</v>
      </c>
      <c r="C111" s="138" t="s">
        <v>75</v>
      </c>
      <c r="D111" s="137">
        <v>1</v>
      </c>
      <c r="E111" s="137" t="s">
        <v>12</v>
      </c>
      <c r="F111" s="137">
        <v>1</v>
      </c>
      <c r="G111" s="137">
        <v>1</v>
      </c>
      <c r="H111" s="137">
        <v>0</v>
      </c>
      <c r="I111" s="138" t="s">
        <v>9</v>
      </c>
    </row>
    <row r="112" spans="1:9" ht="18.75" x14ac:dyDescent="0.45">
      <c r="A112" s="121">
        <v>6</v>
      </c>
      <c r="B112" s="121">
        <v>1421747</v>
      </c>
      <c r="C112" s="126" t="s">
        <v>76</v>
      </c>
      <c r="D112" s="121">
        <v>1</v>
      </c>
      <c r="E112" s="121" t="s">
        <v>12</v>
      </c>
      <c r="F112" s="121">
        <v>1</v>
      </c>
      <c r="G112" s="121">
        <v>1</v>
      </c>
      <c r="H112" s="121">
        <v>0</v>
      </c>
      <c r="I112" s="126" t="s">
        <v>9</v>
      </c>
    </row>
    <row r="113" spans="1:9" ht="18.75" x14ac:dyDescent="0.45">
      <c r="A113" s="137">
        <v>7</v>
      </c>
      <c r="B113" s="137">
        <v>1421758</v>
      </c>
      <c r="C113" s="138" t="s">
        <v>77</v>
      </c>
      <c r="D113" s="137">
        <v>1</v>
      </c>
      <c r="E113" s="137" t="s">
        <v>38</v>
      </c>
      <c r="F113" s="137">
        <v>0.5</v>
      </c>
      <c r="G113" s="137">
        <v>0</v>
      </c>
      <c r="H113" s="137">
        <v>0.5</v>
      </c>
      <c r="I113" s="138" t="s">
        <v>9</v>
      </c>
    </row>
    <row r="114" spans="1:9" ht="18.75" x14ac:dyDescent="0.45">
      <c r="A114" s="120">
        <v>8</v>
      </c>
      <c r="B114" s="120">
        <v>1421759</v>
      </c>
      <c r="C114" s="127" t="s">
        <v>78</v>
      </c>
      <c r="D114" s="139">
        <v>1</v>
      </c>
      <c r="E114" s="120" t="s">
        <v>38</v>
      </c>
      <c r="F114" s="121">
        <v>0.5</v>
      </c>
      <c r="G114" s="121">
        <v>0</v>
      </c>
      <c r="H114" s="121">
        <v>0.5</v>
      </c>
      <c r="I114" s="126" t="s">
        <v>9</v>
      </c>
    </row>
    <row r="115" spans="1:9" ht="18" x14ac:dyDescent="0.45">
      <c r="A115" s="17">
        <v>9</v>
      </c>
      <c r="B115" s="18"/>
      <c r="C115" s="21" t="s">
        <v>11</v>
      </c>
      <c r="D115" s="19"/>
      <c r="E115" s="20" t="s">
        <v>12</v>
      </c>
      <c r="F115" s="18">
        <v>2</v>
      </c>
      <c r="G115" s="18">
        <v>2</v>
      </c>
      <c r="H115" s="18">
        <v>0</v>
      </c>
      <c r="I115" s="21"/>
    </row>
    <row r="116" spans="1:9" ht="18" x14ac:dyDescent="0.45">
      <c r="A116" s="17">
        <v>10</v>
      </c>
      <c r="B116" s="18"/>
      <c r="C116" s="21" t="s">
        <v>11</v>
      </c>
      <c r="D116" s="19"/>
      <c r="E116" s="20" t="s">
        <v>12</v>
      </c>
      <c r="F116" s="18">
        <v>2</v>
      </c>
      <c r="G116" s="18">
        <v>2</v>
      </c>
      <c r="H116" s="18">
        <v>0</v>
      </c>
      <c r="I116" s="21"/>
    </row>
    <row r="117" spans="1:9" ht="18" x14ac:dyDescent="0.45">
      <c r="A117" s="17">
        <v>11</v>
      </c>
      <c r="B117" s="18"/>
      <c r="C117" s="21" t="s">
        <v>11</v>
      </c>
      <c r="D117" s="19"/>
      <c r="E117" s="20" t="s">
        <v>12</v>
      </c>
      <c r="F117" s="18">
        <v>2</v>
      </c>
      <c r="G117" s="18">
        <v>2</v>
      </c>
      <c r="H117" s="18">
        <v>0</v>
      </c>
      <c r="I117" s="21"/>
    </row>
    <row r="118" spans="1:9" ht="18" x14ac:dyDescent="0.45">
      <c r="A118" s="17">
        <v>12</v>
      </c>
      <c r="B118" s="18"/>
      <c r="C118" s="21" t="s">
        <v>11</v>
      </c>
      <c r="D118" s="19"/>
      <c r="E118" s="20" t="s">
        <v>12</v>
      </c>
      <c r="F118" s="18">
        <v>2</v>
      </c>
      <c r="G118" s="18">
        <v>2</v>
      </c>
      <c r="H118" s="18">
        <v>0</v>
      </c>
      <c r="I118" s="21"/>
    </row>
    <row r="119" spans="1:9" ht="21" x14ac:dyDescent="0.55000000000000004">
      <c r="A119" s="524" t="s">
        <v>10</v>
      </c>
      <c r="B119" s="525"/>
      <c r="C119" s="525"/>
      <c r="D119" s="525"/>
      <c r="E119" s="526"/>
      <c r="F119" s="524">
        <v>17.100000000000001</v>
      </c>
      <c r="G119" s="527"/>
      <c r="H119" s="527"/>
      <c r="I119" s="526"/>
    </row>
    <row r="134" spans="1:9" ht="22.5" x14ac:dyDescent="0.6">
      <c r="A134" s="499" t="s">
        <v>497</v>
      </c>
      <c r="B134" s="499"/>
      <c r="C134" s="499"/>
      <c r="D134" s="499"/>
      <c r="E134" s="499"/>
      <c r="F134" s="499"/>
      <c r="G134" s="499"/>
      <c r="H134" s="499"/>
      <c r="I134" s="499"/>
    </row>
    <row r="135" spans="1:9" ht="18.75" x14ac:dyDescent="0.45">
      <c r="A135" s="10" t="s">
        <v>0</v>
      </c>
      <c r="B135" s="10" t="s">
        <v>1</v>
      </c>
      <c r="C135" s="12" t="s">
        <v>2</v>
      </c>
      <c r="D135" s="11" t="s">
        <v>3</v>
      </c>
      <c r="E135" s="11" t="s">
        <v>4</v>
      </c>
      <c r="F135" s="10" t="s">
        <v>5</v>
      </c>
      <c r="G135" s="13" t="s">
        <v>6</v>
      </c>
      <c r="H135" s="13" t="s">
        <v>7</v>
      </c>
      <c r="I135" s="11" t="s">
        <v>8</v>
      </c>
    </row>
    <row r="136" spans="1:9" ht="18.75" x14ac:dyDescent="0.45">
      <c r="A136" s="231">
        <v>1</v>
      </c>
      <c r="B136" s="119">
        <v>1581503</v>
      </c>
      <c r="C136" s="118" t="s">
        <v>489</v>
      </c>
      <c r="D136" s="231">
        <v>1</v>
      </c>
      <c r="E136" s="231" t="s">
        <v>48</v>
      </c>
      <c r="F136" s="231">
        <v>2</v>
      </c>
      <c r="G136" s="231">
        <v>1.5</v>
      </c>
      <c r="H136" s="231">
        <v>0.5</v>
      </c>
      <c r="I136" s="231" t="s">
        <v>9</v>
      </c>
    </row>
    <row r="137" spans="1:9" ht="18.75" x14ac:dyDescent="0.45">
      <c r="A137" s="7">
        <v>2</v>
      </c>
      <c r="B137" s="121">
        <v>1581504</v>
      </c>
      <c r="C137" s="115" t="s">
        <v>490</v>
      </c>
      <c r="D137" s="7">
        <v>1</v>
      </c>
      <c r="E137" s="7" t="s">
        <v>48</v>
      </c>
      <c r="F137" s="7">
        <v>2</v>
      </c>
      <c r="G137" s="7">
        <v>1.5</v>
      </c>
      <c r="H137" s="7">
        <v>0.5</v>
      </c>
      <c r="I137" s="7" t="s">
        <v>9</v>
      </c>
    </row>
    <row r="138" spans="1:9" ht="18.75" x14ac:dyDescent="0.45">
      <c r="A138" s="231">
        <v>3</v>
      </c>
      <c r="B138" s="119">
        <v>1581506</v>
      </c>
      <c r="C138" s="118" t="s">
        <v>491</v>
      </c>
      <c r="D138" s="231">
        <v>1</v>
      </c>
      <c r="E138" s="231" t="s">
        <v>18</v>
      </c>
      <c r="F138" s="231">
        <v>3</v>
      </c>
      <c r="G138" s="231">
        <v>3</v>
      </c>
      <c r="H138" s="231">
        <v>0</v>
      </c>
      <c r="I138" s="231" t="s">
        <v>9</v>
      </c>
    </row>
    <row r="139" spans="1:9" ht="18.75" x14ac:dyDescent="0.45">
      <c r="A139" s="7">
        <v>4</v>
      </c>
      <c r="B139" s="121">
        <v>1581507</v>
      </c>
      <c r="C139" s="115" t="s">
        <v>492</v>
      </c>
      <c r="D139" s="7">
        <v>1</v>
      </c>
      <c r="E139" s="7" t="s">
        <v>48</v>
      </c>
      <c r="F139" s="7">
        <v>1</v>
      </c>
      <c r="G139" s="7">
        <v>0.5</v>
      </c>
      <c r="H139" s="7">
        <v>0.5</v>
      </c>
      <c r="I139" s="7" t="s">
        <v>9</v>
      </c>
    </row>
    <row r="140" spans="1:9" ht="18.75" x14ac:dyDescent="0.45">
      <c r="A140" s="231">
        <v>5</v>
      </c>
      <c r="B140" s="119">
        <v>1581511</v>
      </c>
      <c r="C140" s="118" t="s">
        <v>493</v>
      </c>
      <c r="D140" s="231">
        <v>1</v>
      </c>
      <c r="E140" s="231" t="s">
        <v>18</v>
      </c>
      <c r="F140" s="231">
        <v>2</v>
      </c>
      <c r="G140" s="231">
        <v>2</v>
      </c>
      <c r="H140" s="231">
        <v>0</v>
      </c>
      <c r="I140" s="231" t="s">
        <v>9</v>
      </c>
    </row>
    <row r="141" spans="1:9" ht="28.5" x14ac:dyDescent="0.25">
      <c r="A141" s="304">
        <v>6</v>
      </c>
      <c r="B141" s="376">
        <v>1581906</v>
      </c>
      <c r="C141" s="77" t="s">
        <v>494</v>
      </c>
      <c r="D141" s="304">
        <v>1</v>
      </c>
      <c r="E141" s="304" t="s">
        <v>18</v>
      </c>
      <c r="F141" s="304">
        <v>2</v>
      </c>
      <c r="G141" s="304">
        <v>2</v>
      </c>
      <c r="H141" s="304">
        <v>0</v>
      </c>
      <c r="I141" s="140" t="s">
        <v>495</v>
      </c>
    </row>
    <row r="142" spans="1:9" ht="28.5" x14ac:dyDescent="0.25">
      <c r="A142" s="306">
        <v>7</v>
      </c>
      <c r="B142" s="128">
        <v>1581908</v>
      </c>
      <c r="C142" s="35" t="s">
        <v>496</v>
      </c>
      <c r="D142" s="306">
        <v>1</v>
      </c>
      <c r="E142" s="306" t="s">
        <v>18</v>
      </c>
      <c r="F142" s="306">
        <v>2</v>
      </c>
      <c r="G142" s="306">
        <v>2</v>
      </c>
      <c r="H142" s="306">
        <v>0</v>
      </c>
      <c r="I142" s="259" t="s">
        <v>495</v>
      </c>
    </row>
    <row r="143" spans="1:9" ht="19.5" x14ac:dyDescent="0.5">
      <c r="A143" s="505" t="s">
        <v>58</v>
      </c>
      <c r="B143" s="506"/>
      <c r="C143" s="506"/>
      <c r="D143" s="506"/>
      <c r="E143" s="507"/>
      <c r="F143" s="505">
        <f>SUM(F136:F142)</f>
        <v>14</v>
      </c>
      <c r="G143" s="506"/>
      <c r="H143" s="506"/>
      <c r="I143" s="507"/>
    </row>
    <row r="164" spans="1:9" ht="22.5" x14ac:dyDescent="0.6">
      <c r="A164" s="499" t="s">
        <v>502</v>
      </c>
      <c r="B164" s="499"/>
      <c r="C164" s="499"/>
      <c r="D164" s="499"/>
      <c r="E164" s="499"/>
      <c r="F164" s="499"/>
      <c r="G164" s="499"/>
      <c r="H164" s="499"/>
      <c r="I164" s="499"/>
    </row>
    <row r="165" spans="1:9" ht="18.75" x14ac:dyDescent="0.45">
      <c r="A165" s="10" t="s">
        <v>0</v>
      </c>
      <c r="B165" s="10" t="s">
        <v>1</v>
      </c>
      <c r="C165" s="12" t="s">
        <v>2</v>
      </c>
      <c r="D165" s="11" t="s">
        <v>3</v>
      </c>
      <c r="E165" s="11" t="s">
        <v>4</v>
      </c>
      <c r="F165" s="10" t="s">
        <v>5</v>
      </c>
      <c r="G165" s="13" t="s">
        <v>6</v>
      </c>
      <c r="H165" s="13" t="s">
        <v>7</v>
      </c>
      <c r="I165" s="11" t="s">
        <v>8</v>
      </c>
    </row>
    <row r="166" spans="1:9" ht="18.75" x14ac:dyDescent="0.45">
      <c r="A166" s="231">
        <v>1</v>
      </c>
      <c r="B166" s="231">
        <v>1581904</v>
      </c>
      <c r="C166" s="119" t="s">
        <v>498</v>
      </c>
      <c r="D166" s="231">
        <v>1</v>
      </c>
      <c r="E166" s="231" t="s">
        <v>48</v>
      </c>
      <c r="F166" s="231">
        <v>2</v>
      </c>
      <c r="G166" s="231">
        <v>1.5</v>
      </c>
      <c r="H166" s="231">
        <v>0.5</v>
      </c>
      <c r="I166" s="231" t="s">
        <v>499</v>
      </c>
    </row>
    <row r="167" spans="1:9" ht="18.75" x14ac:dyDescent="0.45">
      <c r="A167" s="7">
        <v>2</v>
      </c>
      <c r="B167" s="7">
        <v>1581909</v>
      </c>
      <c r="C167" s="121" t="s">
        <v>500</v>
      </c>
      <c r="D167" s="7">
        <v>1</v>
      </c>
      <c r="E167" s="7" t="s">
        <v>48</v>
      </c>
      <c r="F167" s="7">
        <v>2</v>
      </c>
      <c r="G167" s="7">
        <v>1</v>
      </c>
      <c r="H167" s="7">
        <v>1</v>
      </c>
      <c r="I167" s="7" t="s">
        <v>9</v>
      </c>
    </row>
    <row r="168" spans="1:9" ht="18.75" x14ac:dyDescent="0.45">
      <c r="A168" s="231">
        <v>3</v>
      </c>
      <c r="B168" s="231">
        <v>1581916</v>
      </c>
      <c r="C168" s="136" t="s">
        <v>79</v>
      </c>
      <c r="D168" s="231">
        <v>1</v>
      </c>
      <c r="E168" s="231" t="s">
        <v>48</v>
      </c>
      <c r="F168" s="231">
        <v>2</v>
      </c>
      <c r="G168" s="231">
        <v>1</v>
      </c>
      <c r="H168" s="231">
        <v>1</v>
      </c>
      <c r="I168" s="231" t="s">
        <v>9</v>
      </c>
    </row>
    <row r="169" spans="1:9" ht="18" x14ac:dyDescent="0.45">
      <c r="A169" s="7">
        <v>4</v>
      </c>
      <c r="B169" s="7">
        <v>1581905</v>
      </c>
      <c r="C169" s="115" t="s">
        <v>501</v>
      </c>
      <c r="D169" s="7">
        <v>1</v>
      </c>
      <c r="E169" s="7" t="s">
        <v>12</v>
      </c>
      <c r="F169" s="7">
        <v>1</v>
      </c>
      <c r="G169" s="7">
        <v>1</v>
      </c>
      <c r="H169" s="7">
        <v>0</v>
      </c>
      <c r="I169" s="7" t="s">
        <v>9</v>
      </c>
    </row>
    <row r="170" spans="1:9" ht="19.5" x14ac:dyDescent="0.5">
      <c r="A170" s="505" t="s">
        <v>58</v>
      </c>
      <c r="B170" s="506"/>
      <c r="C170" s="506"/>
      <c r="D170" s="506"/>
      <c r="E170" s="507"/>
      <c r="F170" s="505">
        <f>SUM(F166:F169)</f>
        <v>7</v>
      </c>
      <c r="G170" s="506"/>
      <c r="H170" s="506"/>
      <c r="I170" s="507"/>
    </row>
    <row r="173" spans="1:9" ht="22.5" x14ac:dyDescent="0.6">
      <c r="A173" s="499" t="s">
        <v>503</v>
      </c>
      <c r="B173" s="499"/>
      <c r="C173" s="499"/>
      <c r="D173" s="499"/>
      <c r="E173" s="499"/>
      <c r="F173" s="499"/>
      <c r="G173" s="499"/>
      <c r="H173" s="499"/>
      <c r="I173" s="499"/>
    </row>
    <row r="174" spans="1:9" ht="18.75" x14ac:dyDescent="0.45">
      <c r="A174" s="10" t="s">
        <v>0</v>
      </c>
      <c r="B174" s="10" t="s">
        <v>1</v>
      </c>
      <c r="C174" s="12" t="s">
        <v>2</v>
      </c>
      <c r="D174" s="11" t="s">
        <v>3</v>
      </c>
      <c r="E174" s="11" t="s">
        <v>4</v>
      </c>
      <c r="F174" s="10" t="s">
        <v>5</v>
      </c>
      <c r="G174" s="13" t="s">
        <v>6</v>
      </c>
      <c r="H174" s="13" t="s">
        <v>7</v>
      </c>
      <c r="I174" s="11" t="s">
        <v>8</v>
      </c>
    </row>
    <row r="175" spans="1:9" ht="18.75" x14ac:dyDescent="0.45">
      <c r="A175" s="213">
        <v>1</v>
      </c>
      <c r="B175" s="213">
        <v>1581912</v>
      </c>
      <c r="C175" s="119" t="s">
        <v>98</v>
      </c>
      <c r="D175" s="213">
        <v>1</v>
      </c>
      <c r="E175" s="231" t="s">
        <v>12</v>
      </c>
      <c r="F175" s="213">
        <v>6</v>
      </c>
      <c r="G175" s="213">
        <v>0</v>
      </c>
      <c r="H175" s="213">
        <v>0</v>
      </c>
      <c r="I175" s="213"/>
    </row>
    <row r="176" spans="1:9" ht="19.5" x14ac:dyDescent="0.5">
      <c r="A176" s="505" t="s">
        <v>58</v>
      </c>
      <c r="B176" s="506"/>
      <c r="C176" s="506"/>
      <c r="D176" s="506"/>
      <c r="E176" s="507"/>
      <c r="F176" s="505">
        <f>SUM(F175:F175)</f>
        <v>6</v>
      </c>
      <c r="G176" s="506"/>
      <c r="H176" s="506"/>
      <c r="I176" s="507"/>
    </row>
    <row r="195" spans="1:9" ht="22.5" x14ac:dyDescent="0.6">
      <c r="A195" s="499" t="s">
        <v>511</v>
      </c>
      <c r="B195" s="499"/>
      <c r="C195" s="499"/>
      <c r="D195" s="499"/>
      <c r="E195" s="499"/>
      <c r="F195" s="499"/>
      <c r="G195" s="499"/>
      <c r="H195" s="499"/>
      <c r="I195" s="499"/>
    </row>
    <row r="196" spans="1:9" ht="37.5" x14ac:dyDescent="0.45">
      <c r="A196" s="112" t="s">
        <v>0</v>
      </c>
      <c r="B196" s="112" t="s">
        <v>1</v>
      </c>
      <c r="C196" s="113" t="s">
        <v>2</v>
      </c>
      <c r="D196" s="112" t="s">
        <v>3</v>
      </c>
      <c r="E196" s="112" t="s">
        <v>4</v>
      </c>
      <c r="F196" s="124" t="s">
        <v>5</v>
      </c>
      <c r="G196" s="124" t="s">
        <v>6</v>
      </c>
      <c r="H196" s="124" t="s">
        <v>47</v>
      </c>
      <c r="I196" s="112" t="s">
        <v>8</v>
      </c>
    </row>
    <row r="197" spans="1:9" ht="18.75" x14ac:dyDescent="0.45">
      <c r="A197" s="128">
        <v>1</v>
      </c>
      <c r="B197" s="128">
        <v>1531902</v>
      </c>
      <c r="C197" s="141" t="s">
        <v>504</v>
      </c>
      <c r="D197" s="128">
        <v>1</v>
      </c>
      <c r="E197" s="137" t="s">
        <v>81</v>
      </c>
      <c r="F197" s="137">
        <v>3</v>
      </c>
      <c r="G197" s="137">
        <v>3</v>
      </c>
      <c r="H197" s="137">
        <v>0</v>
      </c>
      <c r="I197" s="131" t="s">
        <v>9</v>
      </c>
    </row>
    <row r="198" spans="1:9" ht="18.75" x14ac:dyDescent="0.45">
      <c r="A198" s="121">
        <v>2</v>
      </c>
      <c r="B198" s="121">
        <v>1531901</v>
      </c>
      <c r="C198" s="149" t="s">
        <v>505</v>
      </c>
      <c r="D198" s="121">
        <v>1</v>
      </c>
      <c r="E198" s="121" t="s">
        <v>80</v>
      </c>
      <c r="F198" s="121">
        <v>1</v>
      </c>
      <c r="G198" s="121">
        <v>0.5</v>
      </c>
      <c r="H198" s="121">
        <v>0.5</v>
      </c>
      <c r="I198" s="126" t="s">
        <v>9</v>
      </c>
    </row>
    <row r="199" spans="1:9" ht="18.75" x14ac:dyDescent="0.45">
      <c r="A199" s="137">
        <v>3</v>
      </c>
      <c r="B199" s="137">
        <v>1531907</v>
      </c>
      <c r="C199" s="143" t="s">
        <v>506</v>
      </c>
      <c r="D199" s="137">
        <v>1</v>
      </c>
      <c r="E199" s="137" t="s">
        <v>81</v>
      </c>
      <c r="F199" s="137">
        <v>2</v>
      </c>
      <c r="G199" s="137">
        <v>2</v>
      </c>
      <c r="H199" s="137">
        <v>0</v>
      </c>
      <c r="I199" s="138" t="s">
        <v>9</v>
      </c>
    </row>
    <row r="200" spans="1:9" ht="18.75" x14ac:dyDescent="0.45">
      <c r="A200" s="376">
        <v>4</v>
      </c>
      <c r="B200" s="121">
        <v>1531906</v>
      </c>
      <c r="C200" s="142" t="s">
        <v>507</v>
      </c>
      <c r="D200" s="121">
        <v>1</v>
      </c>
      <c r="E200" s="121" t="s">
        <v>81</v>
      </c>
      <c r="F200" s="121">
        <v>2</v>
      </c>
      <c r="G200" s="121">
        <v>2</v>
      </c>
      <c r="H200" s="121">
        <v>0</v>
      </c>
      <c r="I200" s="126" t="s">
        <v>9</v>
      </c>
    </row>
    <row r="201" spans="1:9" ht="18.75" x14ac:dyDescent="0.45">
      <c r="A201" s="137">
        <v>5</v>
      </c>
      <c r="B201" s="137">
        <v>1531912</v>
      </c>
      <c r="C201" s="143" t="s">
        <v>508</v>
      </c>
      <c r="D201" s="137">
        <v>1</v>
      </c>
      <c r="E201" s="130" t="s">
        <v>80</v>
      </c>
      <c r="F201" s="130">
        <v>2</v>
      </c>
      <c r="G201" s="130">
        <v>1</v>
      </c>
      <c r="H201" s="130">
        <v>1</v>
      </c>
      <c r="I201" s="147" t="s">
        <v>9</v>
      </c>
    </row>
    <row r="202" spans="1:9" ht="18.75" x14ac:dyDescent="0.45">
      <c r="A202" s="121">
        <v>6</v>
      </c>
      <c r="B202" s="121">
        <v>1531904</v>
      </c>
      <c r="C202" s="126" t="s">
        <v>509</v>
      </c>
      <c r="D202" s="121">
        <v>1</v>
      </c>
      <c r="E202" s="121" t="s">
        <v>182</v>
      </c>
      <c r="F202" s="121">
        <v>1</v>
      </c>
      <c r="G202" s="121">
        <v>0.5</v>
      </c>
      <c r="H202" s="121">
        <v>0.5</v>
      </c>
      <c r="I202" s="126" t="s">
        <v>9</v>
      </c>
    </row>
    <row r="203" spans="1:9" ht="18.75" x14ac:dyDescent="0.45">
      <c r="A203" s="137">
        <v>7</v>
      </c>
      <c r="B203" s="137">
        <v>1531905</v>
      </c>
      <c r="C203" s="143" t="s">
        <v>510</v>
      </c>
      <c r="D203" s="137">
        <v>1</v>
      </c>
      <c r="E203" s="137" t="s">
        <v>80</v>
      </c>
      <c r="F203" s="137">
        <v>2</v>
      </c>
      <c r="G203" s="137">
        <v>1</v>
      </c>
      <c r="H203" s="137">
        <v>1</v>
      </c>
      <c r="I203" s="138" t="s">
        <v>9</v>
      </c>
    </row>
    <row r="204" spans="1:9" ht="21" x14ac:dyDescent="0.55000000000000004">
      <c r="A204" s="524" t="s">
        <v>10</v>
      </c>
      <c r="B204" s="525"/>
      <c r="C204" s="525"/>
      <c r="D204" s="525"/>
      <c r="E204" s="526"/>
      <c r="F204" s="524">
        <f>SUM(F197:F203)</f>
        <v>13</v>
      </c>
      <c r="G204" s="527"/>
      <c r="H204" s="527"/>
      <c r="I204" s="526"/>
    </row>
    <row r="205" spans="1:9" ht="21" x14ac:dyDescent="0.55000000000000004">
      <c r="A205" s="135"/>
      <c r="B205" s="135"/>
      <c r="C205" s="135"/>
      <c r="D205" s="135"/>
      <c r="E205" s="135"/>
      <c r="F205" s="135"/>
      <c r="G205" s="135"/>
      <c r="H205" s="135"/>
      <c r="I205" s="135"/>
    </row>
    <row r="206" spans="1:9" ht="22.5" x14ac:dyDescent="0.25">
      <c r="A206" s="570" t="s">
        <v>513</v>
      </c>
      <c r="B206" s="570"/>
      <c r="C206" s="570"/>
      <c r="D206" s="570"/>
      <c r="E206" s="570"/>
      <c r="F206" s="570"/>
      <c r="G206" s="570"/>
      <c r="H206" s="570"/>
      <c r="I206" s="570"/>
    </row>
    <row r="207" spans="1:9" ht="37.5" x14ac:dyDescent="0.25">
      <c r="A207" s="201" t="s">
        <v>0</v>
      </c>
      <c r="B207" s="201" t="s">
        <v>1</v>
      </c>
      <c r="C207" s="152" t="s">
        <v>2</v>
      </c>
      <c r="D207" s="201" t="s">
        <v>3</v>
      </c>
      <c r="E207" s="201" t="s">
        <v>4</v>
      </c>
      <c r="F207" s="385" t="s">
        <v>5</v>
      </c>
      <c r="G207" s="385" t="s">
        <v>6</v>
      </c>
      <c r="H207" s="385" t="s">
        <v>47</v>
      </c>
      <c r="I207" s="201" t="s">
        <v>8</v>
      </c>
    </row>
    <row r="208" spans="1:9" ht="31.5" x14ac:dyDescent="0.25">
      <c r="A208" s="344">
        <v>1</v>
      </c>
      <c r="B208" s="15">
        <v>1531910</v>
      </c>
      <c r="C208" s="390" t="s">
        <v>621</v>
      </c>
      <c r="D208" s="15">
        <v>1</v>
      </c>
      <c r="E208" s="15" t="s">
        <v>38</v>
      </c>
      <c r="F208" s="15">
        <v>2</v>
      </c>
      <c r="G208" s="130">
        <v>0</v>
      </c>
      <c r="H208" s="130">
        <v>2</v>
      </c>
      <c r="I208" s="389" t="s">
        <v>622</v>
      </c>
    </row>
    <row r="209" spans="1:9" ht="18.75" x14ac:dyDescent="0.25">
      <c r="A209" s="386">
        <v>2</v>
      </c>
      <c r="B209" s="386">
        <v>1531920</v>
      </c>
      <c r="C209" s="387" t="s">
        <v>512</v>
      </c>
      <c r="D209" s="386">
        <v>1</v>
      </c>
      <c r="E209" s="386" t="s">
        <v>12</v>
      </c>
      <c r="F209" s="386">
        <v>1</v>
      </c>
      <c r="G209" s="386">
        <v>1</v>
      </c>
      <c r="H209" s="386">
        <v>0</v>
      </c>
      <c r="I209" s="388" t="s">
        <v>9</v>
      </c>
    </row>
    <row r="210" spans="1:9" ht="18.75" x14ac:dyDescent="0.25">
      <c r="A210" s="130">
        <v>3</v>
      </c>
      <c r="B210" s="130">
        <v>1531916</v>
      </c>
      <c r="C210" s="147" t="s">
        <v>82</v>
      </c>
      <c r="D210" s="130">
        <v>1</v>
      </c>
      <c r="E210" s="130"/>
      <c r="F210" s="130">
        <v>10</v>
      </c>
      <c r="G210" s="130"/>
      <c r="H210" s="130"/>
      <c r="I210" s="131" t="s">
        <v>9</v>
      </c>
    </row>
    <row r="211" spans="1:9" ht="21" x14ac:dyDescent="0.25">
      <c r="A211" s="544" t="s">
        <v>10</v>
      </c>
      <c r="B211" s="545"/>
      <c r="C211" s="545"/>
      <c r="D211" s="545"/>
      <c r="E211" s="546"/>
      <c r="F211" s="544">
        <f>SUM(F207:F210)</f>
        <v>13</v>
      </c>
      <c r="G211" s="547"/>
      <c r="H211" s="547"/>
      <c r="I211" s="546"/>
    </row>
    <row r="212" spans="1:9" ht="21" x14ac:dyDescent="0.55000000000000004">
      <c r="A212" s="135"/>
      <c r="B212" s="135"/>
      <c r="C212" s="135"/>
      <c r="D212" s="135"/>
      <c r="E212" s="135"/>
      <c r="F212" s="135"/>
      <c r="G212" s="135"/>
      <c r="H212" s="135"/>
      <c r="I212" s="135"/>
    </row>
    <row r="213" spans="1:9" ht="22.5" x14ac:dyDescent="0.25">
      <c r="A213" s="561" t="s">
        <v>514</v>
      </c>
      <c r="B213" s="562"/>
      <c r="C213" s="562"/>
      <c r="D213" s="562"/>
      <c r="E213" s="562"/>
      <c r="F213" s="562"/>
      <c r="G213" s="562"/>
      <c r="H213" s="562"/>
      <c r="I213" s="563"/>
    </row>
    <row r="214" spans="1:9" ht="37.5" x14ac:dyDescent="0.25">
      <c r="A214" s="112" t="s">
        <v>0</v>
      </c>
      <c r="B214" s="112" t="s">
        <v>1</v>
      </c>
      <c r="C214" s="113" t="s">
        <v>2</v>
      </c>
      <c r="D214" s="112" t="s">
        <v>3</v>
      </c>
      <c r="E214" s="112" t="s">
        <v>4</v>
      </c>
      <c r="F214" s="148" t="s">
        <v>5</v>
      </c>
      <c r="G214" s="148" t="s">
        <v>6</v>
      </c>
      <c r="H214" s="148" t="s">
        <v>47</v>
      </c>
      <c r="I214" s="112" t="s">
        <v>8</v>
      </c>
    </row>
    <row r="215" spans="1:9" ht="18.75" x14ac:dyDescent="0.25">
      <c r="A215" s="130">
        <v>3</v>
      </c>
      <c r="B215" s="130">
        <v>1531916</v>
      </c>
      <c r="C215" s="147" t="s">
        <v>82</v>
      </c>
      <c r="D215" s="130">
        <v>1</v>
      </c>
      <c r="E215" s="130"/>
      <c r="F215" s="130">
        <v>10</v>
      </c>
      <c r="G215" s="130"/>
      <c r="H215" s="130"/>
      <c r="I215" s="131" t="s">
        <v>9</v>
      </c>
    </row>
    <row r="216" spans="1:9" ht="21" x14ac:dyDescent="0.25">
      <c r="A216" s="544" t="s">
        <v>10</v>
      </c>
      <c r="B216" s="547"/>
      <c r="C216" s="547"/>
      <c r="D216" s="547"/>
      <c r="E216" s="546"/>
      <c r="F216" s="544">
        <f>SUM(F214:F215)</f>
        <v>10</v>
      </c>
      <c r="G216" s="547"/>
      <c r="H216" s="547"/>
      <c r="I216" s="546"/>
    </row>
    <row r="218" spans="1:9" ht="22.5" x14ac:dyDescent="0.6">
      <c r="A218" s="499" t="s">
        <v>556</v>
      </c>
      <c r="B218" s="499"/>
      <c r="C218" s="499"/>
      <c r="D218" s="499"/>
      <c r="E218" s="499"/>
      <c r="F218" s="499"/>
      <c r="G218" s="499"/>
      <c r="H218" s="499"/>
      <c r="I218" s="499"/>
    </row>
    <row r="219" spans="1:9" ht="37.5" x14ac:dyDescent="0.45">
      <c r="A219" s="112" t="s">
        <v>0</v>
      </c>
      <c r="B219" s="112" t="s">
        <v>1</v>
      </c>
      <c r="C219" s="113" t="s">
        <v>2</v>
      </c>
      <c r="D219" s="112" t="s">
        <v>3</v>
      </c>
      <c r="E219" s="112" t="s">
        <v>4</v>
      </c>
      <c r="F219" s="124" t="s">
        <v>5</v>
      </c>
      <c r="G219" s="124" t="s">
        <v>6</v>
      </c>
      <c r="H219" s="124" t="s">
        <v>47</v>
      </c>
      <c r="I219" s="112" t="s">
        <v>8</v>
      </c>
    </row>
    <row r="220" spans="1:9" ht="18.75" x14ac:dyDescent="0.45">
      <c r="A220" s="119">
        <v>1</v>
      </c>
      <c r="B220" s="383" t="s">
        <v>520</v>
      </c>
      <c r="C220" s="372" t="s">
        <v>515</v>
      </c>
      <c r="D220" s="119">
        <v>1</v>
      </c>
      <c r="E220" s="137" t="s">
        <v>395</v>
      </c>
      <c r="F220" s="374">
        <v>2</v>
      </c>
      <c r="G220" s="374">
        <v>2</v>
      </c>
      <c r="H220" s="137">
        <v>0</v>
      </c>
      <c r="I220" s="137"/>
    </row>
    <row r="221" spans="1:9" ht="18" x14ac:dyDescent="0.45">
      <c r="A221" s="7">
        <v>2</v>
      </c>
      <c r="B221" s="384" t="s">
        <v>521</v>
      </c>
      <c r="C221" s="373" t="s">
        <v>516</v>
      </c>
      <c r="D221" s="7">
        <v>1</v>
      </c>
      <c r="E221" s="7" t="s">
        <v>18</v>
      </c>
      <c r="F221" s="375">
        <v>3</v>
      </c>
      <c r="G221" s="375">
        <v>3</v>
      </c>
      <c r="H221" s="7">
        <v>0</v>
      </c>
      <c r="I221" s="7"/>
    </row>
    <row r="222" spans="1:9" ht="18.75" x14ac:dyDescent="0.45">
      <c r="A222" s="119">
        <v>3</v>
      </c>
      <c r="B222" s="383" t="s">
        <v>522</v>
      </c>
      <c r="C222" s="372" t="s">
        <v>517</v>
      </c>
      <c r="D222" s="231">
        <v>1</v>
      </c>
      <c r="E222" s="231" t="s">
        <v>17</v>
      </c>
      <c r="F222" s="374">
        <v>3</v>
      </c>
      <c r="G222" s="374">
        <v>2.5</v>
      </c>
      <c r="H222" s="231">
        <v>0.5</v>
      </c>
      <c r="I222" s="231"/>
    </row>
    <row r="223" spans="1:9" ht="18" x14ac:dyDescent="0.45">
      <c r="A223" s="7">
        <v>4</v>
      </c>
      <c r="B223" s="384" t="s">
        <v>523</v>
      </c>
      <c r="C223" s="373" t="s">
        <v>518</v>
      </c>
      <c r="D223" s="7">
        <v>1</v>
      </c>
      <c r="E223" s="7" t="s">
        <v>18</v>
      </c>
      <c r="F223" s="375">
        <v>2</v>
      </c>
      <c r="G223" s="375">
        <v>2</v>
      </c>
      <c r="H223" s="7">
        <v>0</v>
      </c>
      <c r="I223" s="7"/>
    </row>
    <row r="224" spans="1:9" ht="18.75" x14ac:dyDescent="0.45">
      <c r="A224" s="119">
        <v>5</v>
      </c>
      <c r="B224" s="383" t="s">
        <v>524</v>
      </c>
      <c r="C224" s="372" t="s">
        <v>519</v>
      </c>
      <c r="D224" s="231">
        <v>1</v>
      </c>
      <c r="E224" s="231" t="s">
        <v>17</v>
      </c>
      <c r="F224" s="374">
        <v>2</v>
      </c>
      <c r="G224" s="374">
        <v>1</v>
      </c>
      <c r="H224" s="231">
        <v>1</v>
      </c>
      <c r="I224" s="231"/>
    </row>
    <row r="225" spans="1:9" ht="21" x14ac:dyDescent="0.25">
      <c r="A225" s="523" t="s">
        <v>10</v>
      </c>
      <c r="B225" s="523"/>
      <c r="C225" s="523"/>
      <c r="D225" s="523"/>
      <c r="E225" s="523"/>
      <c r="F225" s="523">
        <f>SUM(F220:F224)</f>
        <v>12</v>
      </c>
      <c r="G225" s="523"/>
      <c r="H225" s="523"/>
      <c r="I225" s="523"/>
    </row>
    <row r="231" spans="1:9" ht="22.5" x14ac:dyDescent="0.6">
      <c r="A231" s="564" t="s">
        <v>525</v>
      </c>
      <c r="B231" s="565"/>
      <c r="C231" s="565"/>
      <c r="D231" s="565"/>
      <c r="E231" s="565"/>
      <c r="F231" s="565"/>
      <c r="G231" s="565"/>
      <c r="H231" s="565"/>
      <c r="I231" s="566"/>
    </row>
    <row r="232" spans="1:9" ht="18.75" x14ac:dyDescent="0.45">
      <c r="A232" s="1" t="s">
        <v>0</v>
      </c>
      <c r="B232" s="1" t="s">
        <v>1</v>
      </c>
      <c r="C232" s="3" t="s">
        <v>2</v>
      </c>
      <c r="D232" s="2" t="s">
        <v>3</v>
      </c>
      <c r="E232" s="2" t="s">
        <v>4</v>
      </c>
      <c r="F232" s="1" t="s">
        <v>5</v>
      </c>
      <c r="G232" s="4" t="s">
        <v>6</v>
      </c>
      <c r="H232" s="4" t="s">
        <v>7</v>
      </c>
      <c r="I232" s="2" t="s">
        <v>8</v>
      </c>
    </row>
    <row r="233" spans="1:9" ht="18" x14ac:dyDescent="0.45">
      <c r="A233" s="231">
        <v>1</v>
      </c>
      <c r="B233" s="231">
        <v>1461920</v>
      </c>
      <c r="C233" s="231" t="s">
        <v>143</v>
      </c>
      <c r="D233" s="231">
        <v>1</v>
      </c>
      <c r="E233" s="231"/>
      <c r="F233" s="567">
        <v>20</v>
      </c>
      <c r="G233" s="568"/>
      <c r="H233" s="568"/>
      <c r="I233" s="569"/>
    </row>
    <row r="234" spans="1:9" ht="21" x14ac:dyDescent="0.25">
      <c r="A234" s="523" t="s">
        <v>10</v>
      </c>
      <c r="B234" s="523"/>
      <c r="C234" s="523"/>
      <c r="D234" s="523"/>
      <c r="E234" s="523"/>
      <c r="F234" s="523">
        <f>SUM(F230:F233)</f>
        <v>20</v>
      </c>
      <c r="G234" s="523"/>
      <c r="H234" s="523"/>
      <c r="I234" s="523"/>
    </row>
    <row r="246" spans="1:9" ht="22.5" x14ac:dyDescent="0.6">
      <c r="A246" s="499" t="s">
        <v>540</v>
      </c>
      <c r="B246" s="499"/>
      <c r="C246" s="499"/>
      <c r="D246" s="499"/>
      <c r="E246" s="499"/>
      <c r="F246" s="499"/>
      <c r="G246" s="499"/>
      <c r="H246" s="499"/>
      <c r="I246" s="499"/>
    </row>
    <row r="247" spans="1:9" ht="37.5" x14ac:dyDescent="0.45">
      <c r="A247" s="112" t="s">
        <v>0</v>
      </c>
      <c r="B247" s="112" t="s">
        <v>1</v>
      </c>
      <c r="C247" s="113" t="s">
        <v>2</v>
      </c>
      <c r="D247" s="112" t="s">
        <v>3</v>
      </c>
      <c r="E247" s="112" t="s">
        <v>4</v>
      </c>
      <c r="F247" s="124" t="s">
        <v>5</v>
      </c>
      <c r="G247" s="124" t="s">
        <v>6</v>
      </c>
      <c r="H247" s="124" t="s">
        <v>47</v>
      </c>
      <c r="I247" s="112" t="s">
        <v>8</v>
      </c>
    </row>
    <row r="248" spans="1:9" ht="18" x14ac:dyDescent="0.45">
      <c r="A248" s="231">
        <v>1</v>
      </c>
      <c r="B248" s="383" t="s">
        <v>533</v>
      </c>
      <c r="C248" s="372" t="s">
        <v>527</v>
      </c>
      <c r="D248" s="231">
        <v>1</v>
      </c>
      <c r="E248" s="231" t="s">
        <v>182</v>
      </c>
      <c r="F248" s="374">
        <v>2</v>
      </c>
      <c r="G248" s="231">
        <v>1.5</v>
      </c>
      <c r="H248" s="231">
        <v>0.5</v>
      </c>
      <c r="I248" s="5" t="s">
        <v>9</v>
      </c>
    </row>
    <row r="249" spans="1:9" ht="18" x14ac:dyDescent="0.45">
      <c r="A249" s="7">
        <v>2</v>
      </c>
      <c r="B249" s="384" t="s">
        <v>534</v>
      </c>
      <c r="C249" s="373" t="s">
        <v>528</v>
      </c>
      <c r="D249" s="7">
        <v>1</v>
      </c>
      <c r="E249" s="7" t="s">
        <v>12</v>
      </c>
      <c r="F249" s="375">
        <v>2</v>
      </c>
      <c r="G249" s="7">
        <v>2</v>
      </c>
      <c r="H249" s="7">
        <v>0</v>
      </c>
      <c r="I249" s="9" t="s">
        <v>9</v>
      </c>
    </row>
    <row r="250" spans="1:9" ht="18" x14ac:dyDescent="0.45">
      <c r="A250" s="231">
        <v>3</v>
      </c>
      <c r="B250" s="383" t="s">
        <v>535</v>
      </c>
      <c r="C250" s="372" t="s">
        <v>529</v>
      </c>
      <c r="D250" s="231">
        <v>1</v>
      </c>
      <c r="E250" s="231" t="s">
        <v>12</v>
      </c>
      <c r="F250" s="374">
        <v>2</v>
      </c>
      <c r="G250" s="231">
        <v>2</v>
      </c>
      <c r="H250" s="231">
        <v>0</v>
      </c>
      <c r="I250" s="5" t="s">
        <v>9</v>
      </c>
    </row>
    <row r="251" spans="1:9" ht="18" x14ac:dyDescent="0.45">
      <c r="A251" s="7">
        <v>4</v>
      </c>
      <c r="B251" s="384" t="s">
        <v>536</v>
      </c>
      <c r="C251" s="373" t="s">
        <v>530</v>
      </c>
      <c r="D251" s="7">
        <v>1</v>
      </c>
      <c r="E251" s="7" t="s">
        <v>12</v>
      </c>
      <c r="F251" s="375">
        <v>2</v>
      </c>
      <c r="G251" s="7">
        <v>2</v>
      </c>
      <c r="H251" s="7">
        <v>0</v>
      </c>
      <c r="I251" s="9" t="s">
        <v>9</v>
      </c>
    </row>
    <row r="252" spans="1:9" ht="18" x14ac:dyDescent="0.45">
      <c r="A252" s="231">
        <v>5</v>
      </c>
      <c r="B252" s="383" t="s">
        <v>537</v>
      </c>
      <c r="C252" s="372" t="s">
        <v>531</v>
      </c>
      <c r="D252" s="231">
        <v>1</v>
      </c>
      <c r="E252" s="231"/>
      <c r="F252" s="374">
        <v>2</v>
      </c>
      <c r="G252" s="231">
        <v>1.5</v>
      </c>
      <c r="H252" s="231">
        <v>0.5</v>
      </c>
      <c r="I252" s="5" t="s">
        <v>9</v>
      </c>
    </row>
    <row r="253" spans="1:9" ht="18" x14ac:dyDescent="0.45">
      <c r="A253" s="7">
        <v>6</v>
      </c>
      <c r="B253" s="384" t="s">
        <v>538</v>
      </c>
      <c r="C253" s="373" t="s">
        <v>532</v>
      </c>
      <c r="D253" s="7">
        <v>1</v>
      </c>
      <c r="E253" s="7" t="s">
        <v>12</v>
      </c>
      <c r="F253" s="375">
        <v>2</v>
      </c>
      <c r="G253" s="7">
        <v>2</v>
      </c>
      <c r="H253" s="7">
        <v>0</v>
      </c>
      <c r="I253" s="9" t="s">
        <v>9</v>
      </c>
    </row>
    <row r="254" spans="1:9" ht="21" x14ac:dyDescent="0.25">
      <c r="A254" s="523" t="s">
        <v>10</v>
      </c>
      <c r="B254" s="523"/>
      <c r="C254" s="523"/>
      <c r="D254" s="523"/>
      <c r="E254" s="523"/>
      <c r="F254" s="523">
        <f>SUM(F248:F253)</f>
        <v>12</v>
      </c>
      <c r="G254" s="523"/>
      <c r="H254" s="523"/>
      <c r="I254" s="523"/>
    </row>
    <row r="277" spans="1:9" ht="22.5" x14ac:dyDescent="0.6">
      <c r="A277" s="499" t="s">
        <v>541</v>
      </c>
      <c r="B277" s="499"/>
      <c r="C277" s="499"/>
      <c r="D277" s="499"/>
      <c r="E277" s="499"/>
      <c r="F277" s="499"/>
      <c r="G277" s="499"/>
      <c r="H277" s="499"/>
      <c r="I277" s="499"/>
    </row>
    <row r="278" spans="1:9" ht="37.5" x14ac:dyDescent="0.45">
      <c r="A278" s="112" t="s">
        <v>0</v>
      </c>
      <c r="B278" s="112" t="s">
        <v>1</v>
      </c>
      <c r="C278" s="113" t="s">
        <v>2</v>
      </c>
      <c r="D278" s="112" t="s">
        <v>3</v>
      </c>
      <c r="E278" s="112" t="s">
        <v>4</v>
      </c>
      <c r="F278" s="124" t="s">
        <v>5</v>
      </c>
      <c r="G278" s="124" t="s">
        <v>6</v>
      </c>
      <c r="H278" s="124" t="s">
        <v>47</v>
      </c>
      <c r="I278" s="112" t="s">
        <v>8</v>
      </c>
    </row>
    <row r="279" spans="1:9" ht="18" x14ac:dyDescent="0.45">
      <c r="A279" s="231">
        <v>1</v>
      </c>
      <c r="B279" s="383" t="s">
        <v>543</v>
      </c>
      <c r="C279" s="372" t="s">
        <v>542</v>
      </c>
      <c r="D279" s="231">
        <v>1</v>
      </c>
      <c r="E279" s="231" t="s">
        <v>182</v>
      </c>
      <c r="F279" s="374">
        <v>2</v>
      </c>
      <c r="G279" s="231">
        <v>2</v>
      </c>
      <c r="H279" s="231">
        <v>0</v>
      </c>
      <c r="I279" s="5" t="s">
        <v>546</v>
      </c>
    </row>
    <row r="280" spans="1:9" ht="18" x14ac:dyDescent="0.45">
      <c r="A280" s="7">
        <v>2</v>
      </c>
      <c r="B280" s="384" t="s">
        <v>544</v>
      </c>
      <c r="C280" s="373" t="s">
        <v>545</v>
      </c>
      <c r="D280" s="7">
        <v>1</v>
      </c>
      <c r="E280" s="7" t="s">
        <v>182</v>
      </c>
      <c r="F280" s="375">
        <v>2</v>
      </c>
      <c r="G280" s="7">
        <v>1.5</v>
      </c>
      <c r="H280" s="7">
        <v>0.5</v>
      </c>
      <c r="I280" s="232" t="s">
        <v>547</v>
      </c>
    </row>
    <row r="281" spans="1:9" ht="18" x14ac:dyDescent="0.45">
      <c r="A281" s="231">
        <v>3</v>
      </c>
      <c r="B281" s="383" t="s">
        <v>548</v>
      </c>
      <c r="C281" s="372" t="s">
        <v>551</v>
      </c>
      <c r="D281" s="231">
        <v>1</v>
      </c>
      <c r="E281" s="231" t="s">
        <v>182</v>
      </c>
      <c r="F281" s="374">
        <v>3</v>
      </c>
      <c r="G281" s="231">
        <v>2</v>
      </c>
      <c r="H281" s="231">
        <v>1</v>
      </c>
      <c r="I281" s="5" t="s">
        <v>552</v>
      </c>
    </row>
    <row r="282" spans="1:9" ht="18" x14ac:dyDescent="0.45">
      <c r="A282" s="7">
        <v>4</v>
      </c>
      <c r="B282" s="384" t="s">
        <v>549</v>
      </c>
      <c r="C282" s="373" t="s">
        <v>553</v>
      </c>
      <c r="D282" s="7">
        <v>1</v>
      </c>
      <c r="E282" s="7" t="s">
        <v>182</v>
      </c>
      <c r="F282" s="375">
        <v>2</v>
      </c>
      <c r="G282" s="7">
        <v>1</v>
      </c>
      <c r="H282" s="7">
        <v>1</v>
      </c>
      <c r="I282" s="9" t="s">
        <v>554</v>
      </c>
    </row>
    <row r="283" spans="1:9" ht="18" x14ac:dyDescent="0.45">
      <c r="A283" s="231">
        <v>5</v>
      </c>
      <c r="B283" s="383" t="s">
        <v>550</v>
      </c>
      <c r="C283" s="372" t="s">
        <v>555</v>
      </c>
      <c r="D283" s="231">
        <v>1</v>
      </c>
      <c r="E283" s="231" t="s">
        <v>182</v>
      </c>
      <c r="F283" s="374">
        <v>2</v>
      </c>
      <c r="G283" s="231">
        <v>1</v>
      </c>
      <c r="H283" s="231">
        <v>1</v>
      </c>
      <c r="I283" s="5" t="s">
        <v>546</v>
      </c>
    </row>
    <row r="284" spans="1:9" ht="21" x14ac:dyDescent="0.25">
      <c r="A284" s="523" t="s">
        <v>10</v>
      </c>
      <c r="B284" s="523"/>
      <c r="C284" s="523"/>
      <c r="D284" s="523"/>
      <c r="E284" s="523"/>
      <c r="F284" s="523">
        <f>SUM(F279:F283)</f>
        <v>11</v>
      </c>
      <c r="G284" s="523"/>
      <c r="H284" s="523"/>
      <c r="I284" s="523"/>
    </row>
  </sheetData>
  <mergeCells count="78">
    <mergeCell ref="A13:A14"/>
    <mergeCell ref="B13:B14"/>
    <mergeCell ref="C13:C14"/>
    <mergeCell ref="E13:E14"/>
    <mergeCell ref="F13:F14"/>
    <mergeCell ref="G13:G14"/>
    <mergeCell ref="H13:H14"/>
    <mergeCell ref="I13:I14"/>
    <mergeCell ref="A234:E234"/>
    <mergeCell ref="F234:I234"/>
    <mergeCell ref="A204:E204"/>
    <mergeCell ref="F204:I204"/>
    <mergeCell ref="A213:I213"/>
    <mergeCell ref="A216:E216"/>
    <mergeCell ref="F216:I216"/>
    <mergeCell ref="A218:I218"/>
    <mergeCell ref="A231:I231"/>
    <mergeCell ref="F233:I233"/>
    <mergeCell ref="A225:E225"/>
    <mergeCell ref="F225:I225"/>
    <mergeCell ref="A206:I206"/>
    <mergeCell ref="A211:E211"/>
    <mergeCell ref="F211:I211"/>
    <mergeCell ref="E11:E12"/>
    <mergeCell ref="A1:I1"/>
    <mergeCell ref="A11:A12"/>
    <mergeCell ref="A40:A41"/>
    <mergeCell ref="F40:F41"/>
    <mergeCell ref="G40:G41"/>
    <mergeCell ref="H40:H41"/>
    <mergeCell ref="I40:I41"/>
    <mergeCell ref="E40:E41"/>
    <mergeCell ref="B15:B16"/>
    <mergeCell ref="A15:A16"/>
    <mergeCell ref="C15:C16"/>
    <mergeCell ref="E15:E16"/>
    <mergeCell ref="H15:H16"/>
    <mergeCell ref="F89:I89"/>
    <mergeCell ref="A105:I105"/>
    <mergeCell ref="C66:C67"/>
    <mergeCell ref="A66:A67"/>
    <mergeCell ref="I15:I16"/>
    <mergeCell ref="A17:E17"/>
    <mergeCell ref="F17:I17"/>
    <mergeCell ref="A18:I18"/>
    <mergeCell ref="F15:F16"/>
    <mergeCell ref="G15:G16"/>
    <mergeCell ref="A119:E119"/>
    <mergeCell ref="F119:I119"/>
    <mergeCell ref="A134:I134"/>
    <mergeCell ref="A29:I29"/>
    <mergeCell ref="A45:E45"/>
    <mergeCell ref="F45:I45"/>
    <mergeCell ref="A52:I52"/>
    <mergeCell ref="A70:E70"/>
    <mergeCell ref="F70:I70"/>
    <mergeCell ref="H66:H67"/>
    <mergeCell ref="I66:I67"/>
    <mergeCell ref="E66:E67"/>
    <mergeCell ref="F66:F67"/>
    <mergeCell ref="G66:G67"/>
    <mergeCell ref="A76:I76"/>
    <mergeCell ref="A89:E89"/>
    <mergeCell ref="A277:I277"/>
    <mergeCell ref="A284:E284"/>
    <mergeCell ref="F284:I284"/>
    <mergeCell ref="A246:I246"/>
    <mergeCell ref="A254:E254"/>
    <mergeCell ref="F254:I254"/>
    <mergeCell ref="A195:I195"/>
    <mergeCell ref="A173:I173"/>
    <mergeCell ref="A176:E176"/>
    <mergeCell ref="F176:I176"/>
    <mergeCell ref="A143:E143"/>
    <mergeCell ref="F143:I143"/>
    <mergeCell ref="A164:I164"/>
    <mergeCell ref="A170:E170"/>
    <mergeCell ref="F170:I17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16"/>
  <sheetViews>
    <sheetView rightToLeft="1" topLeftCell="A403" zoomScale="90" zoomScaleNormal="90" workbookViewId="0">
      <selection activeCell="A414" sqref="A414:XFD414"/>
    </sheetView>
  </sheetViews>
  <sheetFormatPr defaultRowHeight="15" x14ac:dyDescent="0.25"/>
  <cols>
    <col min="1" max="1" width="3.85546875" customWidth="1"/>
    <col min="2" max="2" width="12.7109375" customWidth="1"/>
    <col min="3" max="3" width="32.5703125" customWidth="1"/>
    <col min="4" max="4" width="12.140625" customWidth="1"/>
    <col min="5" max="5" width="10" customWidth="1"/>
    <col min="9" max="9" width="19.5703125" customWidth="1"/>
  </cols>
  <sheetData>
    <row r="1" spans="1:9" ht="22.5" x14ac:dyDescent="0.6">
      <c r="A1" s="499" t="s">
        <v>261</v>
      </c>
      <c r="B1" s="499"/>
      <c r="C1" s="499"/>
      <c r="D1" s="499"/>
      <c r="E1" s="499"/>
      <c r="F1" s="499"/>
      <c r="G1" s="499"/>
      <c r="H1" s="499"/>
      <c r="I1" s="499"/>
    </row>
    <row r="2" spans="1:9" ht="18.75" x14ac:dyDescent="0.45">
      <c r="A2" s="112" t="s">
        <v>0</v>
      </c>
      <c r="B2" s="112" t="s">
        <v>1</v>
      </c>
      <c r="C2" s="113" t="s">
        <v>2</v>
      </c>
      <c r="D2" s="112" t="s">
        <v>3</v>
      </c>
      <c r="E2" s="112" t="s">
        <v>4</v>
      </c>
      <c r="F2" s="124" t="s">
        <v>5</v>
      </c>
      <c r="G2" s="124" t="s">
        <v>6</v>
      </c>
      <c r="H2" s="124" t="s">
        <v>47</v>
      </c>
      <c r="I2" s="112" t="s">
        <v>8</v>
      </c>
    </row>
    <row r="3" spans="1:9" s="64" customFormat="1" ht="18.75" x14ac:dyDescent="0.45">
      <c r="A3" s="119">
        <v>1</v>
      </c>
      <c r="B3" s="231">
        <v>1521701</v>
      </c>
      <c r="C3" s="231" t="s">
        <v>251</v>
      </c>
      <c r="D3" s="119">
        <v>1</v>
      </c>
      <c r="E3" s="119" t="s">
        <v>18</v>
      </c>
      <c r="F3" s="231">
        <v>2</v>
      </c>
      <c r="G3" s="231">
        <v>2</v>
      </c>
      <c r="H3" s="231">
        <v>0</v>
      </c>
      <c r="I3" s="119" t="s">
        <v>9</v>
      </c>
    </row>
    <row r="4" spans="1:9" ht="18.75" x14ac:dyDescent="0.45">
      <c r="A4" s="605">
        <v>2</v>
      </c>
      <c r="B4" s="607">
        <v>1521702</v>
      </c>
      <c r="C4" s="607" t="s">
        <v>252</v>
      </c>
      <c r="D4" s="121">
        <v>1</v>
      </c>
      <c r="E4" s="609" t="s">
        <v>47</v>
      </c>
      <c r="F4" s="578">
        <v>1</v>
      </c>
      <c r="G4" s="578">
        <v>0</v>
      </c>
      <c r="H4" s="578">
        <v>1</v>
      </c>
      <c r="I4" s="609" t="s">
        <v>253</v>
      </c>
    </row>
    <row r="5" spans="1:9" ht="18.75" x14ac:dyDescent="0.45">
      <c r="A5" s="606"/>
      <c r="B5" s="608"/>
      <c r="C5" s="608"/>
      <c r="D5" s="121">
        <v>2</v>
      </c>
      <c r="E5" s="610"/>
      <c r="F5" s="579"/>
      <c r="G5" s="579"/>
      <c r="H5" s="579"/>
      <c r="I5" s="610"/>
    </row>
    <row r="6" spans="1:9" s="64" customFormat="1" ht="18.75" x14ac:dyDescent="0.45">
      <c r="A6" s="121">
        <v>3</v>
      </c>
      <c r="B6" s="7">
        <v>1521703</v>
      </c>
      <c r="C6" s="7" t="s">
        <v>254</v>
      </c>
      <c r="D6" s="121">
        <v>1</v>
      </c>
      <c r="E6" s="121" t="s">
        <v>18</v>
      </c>
      <c r="F6" s="7">
        <v>2</v>
      </c>
      <c r="G6" s="7">
        <v>2</v>
      </c>
      <c r="H6" s="7">
        <v>0</v>
      </c>
      <c r="I6" s="121" t="s">
        <v>9</v>
      </c>
    </row>
    <row r="7" spans="1:9" ht="18.75" x14ac:dyDescent="0.45">
      <c r="A7" s="531">
        <v>4</v>
      </c>
      <c r="B7" s="599">
        <v>1521704</v>
      </c>
      <c r="C7" s="599" t="s">
        <v>255</v>
      </c>
      <c r="D7" s="119">
        <v>1</v>
      </c>
      <c r="E7" s="531" t="s">
        <v>47</v>
      </c>
      <c r="F7" s="599">
        <v>1</v>
      </c>
      <c r="G7" s="599">
        <v>0</v>
      </c>
      <c r="H7" s="599">
        <v>1</v>
      </c>
      <c r="I7" s="531" t="s">
        <v>256</v>
      </c>
    </row>
    <row r="8" spans="1:9" ht="18.75" x14ac:dyDescent="0.45">
      <c r="A8" s="532"/>
      <c r="B8" s="600"/>
      <c r="C8" s="600"/>
      <c r="D8" s="119">
        <v>2</v>
      </c>
      <c r="E8" s="532"/>
      <c r="F8" s="600"/>
      <c r="G8" s="600"/>
      <c r="H8" s="600"/>
      <c r="I8" s="532"/>
    </row>
    <row r="9" spans="1:9" s="64" customFormat="1" ht="18.75" x14ac:dyDescent="0.45">
      <c r="A9" s="119">
        <v>5</v>
      </c>
      <c r="B9" s="119">
        <v>11916004</v>
      </c>
      <c r="C9" s="119" t="s">
        <v>241</v>
      </c>
      <c r="D9" s="119">
        <v>521</v>
      </c>
      <c r="E9" s="119" t="s">
        <v>18</v>
      </c>
      <c r="F9" s="119">
        <v>3</v>
      </c>
      <c r="G9" s="119">
        <v>3</v>
      </c>
      <c r="H9" s="119">
        <v>0</v>
      </c>
      <c r="I9" s="119" t="s">
        <v>9</v>
      </c>
    </row>
    <row r="10" spans="1:9" ht="18.75" x14ac:dyDescent="0.45">
      <c r="A10" s="119">
        <v>6</v>
      </c>
      <c r="B10" s="231">
        <v>1521708</v>
      </c>
      <c r="C10" s="231" t="s">
        <v>257</v>
      </c>
      <c r="D10" s="119">
        <v>1</v>
      </c>
      <c r="E10" s="119" t="s">
        <v>18</v>
      </c>
      <c r="F10" s="231">
        <v>2</v>
      </c>
      <c r="G10" s="231">
        <v>2</v>
      </c>
      <c r="H10" s="231">
        <v>0</v>
      </c>
      <c r="I10" s="119" t="s">
        <v>9</v>
      </c>
    </row>
    <row r="11" spans="1:9" s="64" customFormat="1" ht="18.75" x14ac:dyDescent="0.45">
      <c r="A11" s="121">
        <v>7</v>
      </c>
      <c r="B11" s="7">
        <v>1521709</v>
      </c>
      <c r="C11" s="7" t="s">
        <v>258</v>
      </c>
      <c r="D11" s="121">
        <v>1</v>
      </c>
      <c r="E11" s="121" t="s">
        <v>47</v>
      </c>
      <c r="F11" s="7">
        <v>1</v>
      </c>
      <c r="G11" s="7">
        <v>0</v>
      </c>
      <c r="H11" s="7">
        <v>1</v>
      </c>
      <c r="I11" s="121" t="s">
        <v>259</v>
      </c>
    </row>
    <row r="12" spans="1:9" ht="27" x14ac:dyDescent="0.25">
      <c r="A12" s="151">
        <v>8</v>
      </c>
      <c r="B12" s="395">
        <v>11916023</v>
      </c>
      <c r="C12" s="395" t="s">
        <v>29</v>
      </c>
      <c r="D12" s="308" t="s">
        <v>707</v>
      </c>
      <c r="E12" s="151" t="s">
        <v>12</v>
      </c>
      <c r="F12" s="151">
        <v>2</v>
      </c>
      <c r="G12" s="151">
        <v>2</v>
      </c>
      <c r="H12" s="151">
        <v>0</v>
      </c>
      <c r="I12" s="151" t="s">
        <v>9</v>
      </c>
    </row>
    <row r="13" spans="1:9" s="64" customFormat="1" ht="18.75" x14ac:dyDescent="0.45">
      <c r="A13" s="121">
        <v>9</v>
      </c>
      <c r="B13" s="7">
        <v>1521707</v>
      </c>
      <c r="C13" s="7" t="s">
        <v>260</v>
      </c>
      <c r="D13" s="121">
        <v>1</v>
      </c>
      <c r="E13" s="121" t="s">
        <v>80</v>
      </c>
      <c r="F13" s="7">
        <v>3</v>
      </c>
      <c r="G13" s="7">
        <v>2</v>
      </c>
      <c r="H13" s="7">
        <v>1</v>
      </c>
      <c r="I13" s="121" t="s">
        <v>9</v>
      </c>
    </row>
    <row r="14" spans="1:9" ht="18.75" x14ac:dyDescent="0.25">
      <c r="A14" s="128">
        <v>10</v>
      </c>
      <c r="B14" s="128">
        <v>11916001</v>
      </c>
      <c r="C14" s="128" t="s">
        <v>160</v>
      </c>
      <c r="D14" s="128">
        <v>521</v>
      </c>
      <c r="E14" s="128" t="s">
        <v>12</v>
      </c>
      <c r="F14" s="128">
        <v>2</v>
      </c>
      <c r="G14" s="128">
        <v>2</v>
      </c>
      <c r="H14" s="128">
        <v>0</v>
      </c>
      <c r="I14" s="128" t="s">
        <v>9</v>
      </c>
    </row>
    <row r="15" spans="1:9" s="64" customFormat="1" ht="40.5" x14ac:dyDescent="0.45">
      <c r="A15" s="128">
        <v>11</v>
      </c>
      <c r="B15" s="128">
        <v>11916002</v>
      </c>
      <c r="C15" s="128" t="s">
        <v>15</v>
      </c>
      <c r="D15" s="319" t="s">
        <v>729</v>
      </c>
      <c r="E15" s="128" t="s">
        <v>47</v>
      </c>
      <c r="F15" s="394">
        <v>1</v>
      </c>
      <c r="G15" s="128">
        <v>0</v>
      </c>
      <c r="H15" s="394">
        <v>1</v>
      </c>
      <c r="I15" s="128"/>
    </row>
    <row r="16" spans="1:9" ht="19.5" x14ac:dyDescent="0.5">
      <c r="A16" s="505" t="s">
        <v>10</v>
      </c>
      <c r="B16" s="506"/>
      <c r="C16" s="506"/>
      <c r="D16" s="506"/>
      <c r="E16" s="507"/>
      <c r="F16" s="505">
        <f>SUM(F3:F15)</f>
        <v>20</v>
      </c>
      <c r="G16" s="506"/>
      <c r="H16" s="506"/>
      <c r="I16" s="507"/>
    </row>
    <row r="30" spans="1:9" ht="22.5" x14ac:dyDescent="0.6">
      <c r="A30" s="499" t="s">
        <v>262</v>
      </c>
      <c r="B30" s="499"/>
      <c r="C30" s="499"/>
      <c r="D30" s="499"/>
      <c r="E30" s="499"/>
      <c r="F30" s="499"/>
      <c r="G30" s="499"/>
      <c r="H30" s="499"/>
      <c r="I30" s="499"/>
    </row>
    <row r="31" spans="1:9" ht="18.75" x14ac:dyDescent="0.45">
      <c r="A31" s="112" t="s">
        <v>0</v>
      </c>
      <c r="B31" s="201" t="s">
        <v>1</v>
      </c>
      <c r="C31" s="152" t="s">
        <v>2</v>
      </c>
      <c r="D31" s="112" t="s">
        <v>3</v>
      </c>
      <c r="E31" s="112" t="s">
        <v>4</v>
      </c>
      <c r="F31" s="124" t="s">
        <v>5</v>
      </c>
      <c r="G31" s="124" t="s">
        <v>6</v>
      </c>
      <c r="H31" s="124" t="s">
        <v>47</v>
      </c>
      <c r="I31" s="112" t="s">
        <v>8</v>
      </c>
    </row>
    <row r="32" spans="1:9" ht="18.75" x14ac:dyDescent="0.45">
      <c r="A32" s="196">
        <v>1</v>
      </c>
      <c r="B32" s="324">
        <v>1521705</v>
      </c>
      <c r="C32" s="324" t="s">
        <v>263</v>
      </c>
      <c r="D32" s="144">
        <v>1</v>
      </c>
      <c r="E32" s="196" t="s">
        <v>12</v>
      </c>
      <c r="F32" s="324">
        <v>3</v>
      </c>
      <c r="G32" s="26">
        <v>3</v>
      </c>
      <c r="H32" s="26">
        <v>0</v>
      </c>
      <c r="I32" s="234" t="s">
        <v>9</v>
      </c>
    </row>
    <row r="33" spans="1:9" ht="18.75" x14ac:dyDescent="0.45">
      <c r="A33" s="170">
        <v>2</v>
      </c>
      <c r="B33" s="330">
        <v>1521706</v>
      </c>
      <c r="C33" s="330" t="s">
        <v>264</v>
      </c>
      <c r="D33" s="235">
        <v>1</v>
      </c>
      <c r="E33" s="170" t="s">
        <v>38</v>
      </c>
      <c r="F33" s="330">
        <v>1</v>
      </c>
      <c r="G33" s="7">
        <v>0</v>
      </c>
      <c r="H33" s="7">
        <v>1</v>
      </c>
      <c r="I33" s="9" t="s">
        <v>274</v>
      </c>
    </row>
    <row r="34" spans="1:9" ht="18.75" x14ac:dyDescent="0.45">
      <c r="A34" s="196">
        <v>3</v>
      </c>
      <c r="B34" s="324">
        <v>1521710</v>
      </c>
      <c r="C34" s="324" t="s">
        <v>265</v>
      </c>
      <c r="D34" s="144">
        <v>1</v>
      </c>
      <c r="E34" s="196" t="s">
        <v>12</v>
      </c>
      <c r="F34" s="324">
        <v>2</v>
      </c>
      <c r="G34" s="26">
        <v>2</v>
      </c>
      <c r="H34" s="26">
        <v>0</v>
      </c>
      <c r="I34" s="145" t="s">
        <v>277</v>
      </c>
    </row>
    <row r="35" spans="1:9" ht="18.75" x14ac:dyDescent="0.45">
      <c r="A35" s="170">
        <v>4</v>
      </c>
      <c r="B35" s="330">
        <v>1521711</v>
      </c>
      <c r="C35" s="330" t="s">
        <v>266</v>
      </c>
      <c r="D35" s="235">
        <v>1</v>
      </c>
      <c r="E35" s="170" t="s">
        <v>38</v>
      </c>
      <c r="F35" s="330">
        <v>1</v>
      </c>
      <c r="G35" s="7">
        <v>0</v>
      </c>
      <c r="H35" s="7">
        <v>1</v>
      </c>
      <c r="I35" s="9" t="s">
        <v>278</v>
      </c>
    </row>
    <row r="36" spans="1:9" s="64" customFormat="1" ht="18.75" x14ac:dyDescent="0.45">
      <c r="A36" s="196">
        <v>5</v>
      </c>
      <c r="B36" s="324">
        <v>1521905</v>
      </c>
      <c r="C36" s="324" t="s">
        <v>267</v>
      </c>
      <c r="D36" s="144">
        <v>1</v>
      </c>
      <c r="E36" s="196" t="s">
        <v>12</v>
      </c>
      <c r="F36" s="324">
        <v>2</v>
      </c>
      <c r="G36" s="26">
        <v>2</v>
      </c>
      <c r="H36" s="26">
        <v>0</v>
      </c>
      <c r="I36" s="145" t="s">
        <v>277</v>
      </c>
    </row>
    <row r="37" spans="1:9" s="22" customFormat="1" ht="21" customHeight="1" x14ac:dyDescent="0.25">
      <c r="A37" s="578">
        <v>6</v>
      </c>
      <c r="B37" s="576">
        <v>1521906</v>
      </c>
      <c r="C37" s="576" t="s">
        <v>268</v>
      </c>
      <c r="D37" s="246">
        <v>1</v>
      </c>
      <c r="E37" s="578" t="s">
        <v>38</v>
      </c>
      <c r="F37" s="576">
        <v>1</v>
      </c>
      <c r="G37" s="578">
        <v>0</v>
      </c>
      <c r="H37" s="578">
        <v>1</v>
      </c>
      <c r="I37" s="580" t="s">
        <v>279</v>
      </c>
    </row>
    <row r="38" spans="1:9" s="22" customFormat="1" ht="21" customHeight="1" x14ac:dyDescent="0.25">
      <c r="A38" s="579"/>
      <c r="B38" s="577"/>
      <c r="C38" s="577"/>
      <c r="D38" s="246">
        <v>2</v>
      </c>
      <c r="E38" s="579"/>
      <c r="F38" s="577"/>
      <c r="G38" s="579"/>
      <c r="H38" s="579"/>
      <c r="I38" s="581"/>
    </row>
    <row r="39" spans="1:9" s="64" customFormat="1" ht="18.75" x14ac:dyDescent="0.45">
      <c r="A39" s="196">
        <v>7</v>
      </c>
      <c r="B39" s="324">
        <v>1521903</v>
      </c>
      <c r="C39" s="324" t="s">
        <v>269</v>
      </c>
      <c r="D39" s="144">
        <v>1</v>
      </c>
      <c r="E39" s="196" t="s">
        <v>12</v>
      </c>
      <c r="F39" s="324">
        <v>2</v>
      </c>
      <c r="G39" s="26">
        <v>2</v>
      </c>
      <c r="H39" s="26">
        <v>0</v>
      </c>
      <c r="I39" s="145" t="s">
        <v>277</v>
      </c>
    </row>
    <row r="40" spans="1:9" ht="34.5" x14ac:dyDescent="0.25">
      <c r="A40" s="320">
        <v>8</v>
      </c>
      <c r="B40" s="330">
        <v>1521904</v>
      </c>
      <c r="C40" s="330" t="s">
        <v>270</v>
      </c>
      <c r="D40" s="247">
        <v>1</v>
      </c>
      <c r="E40" s="249" t="s">
        <v>38</v>
      </c>
      <c r="F40" s="330">
        <v>1</v>
      </c>
      <c r="G40" s="248">
        <v>0</v>
      </c>
      <c r="H40" s="249">
        <v>1</v>
      </c>
      <c r="I40" s="250" t="s">
        <v>275</v>
      </c>
    </row>
    <row r="41" spans="1:9" ht="18.75" x14ac:dyDescent="0.25">
      <c r="A41" s="325">
        <v>9</v>
      </c>
      <c r="B41" s="324">
        <v>1521920</v>
      </c>
      <c r="C41" s="324" t="s">
        <v>271</v>
      </c>
      <c r="D41" s="326">
        <v>1</v>
      </c>
      <c r="E41" s="327" t="s">
        <v>12</v>
      </c>
      <c r="F41" s="324">
        <v>2</v>
      </c>
      <c r="G41" s="328">
        <v>2</v>
      </c>
      <c r="H41" s="327">
        <v>0</v>
      </c>
      <c r="I41" s="329" t="s">
        <v>9</v>
      </c>
    </row>
    <row r="42" spans="1:9" ht="31.5" x14ac:dyDescent="0.25">
      <c r="A42" s="320">
        <v>10</v>
      </c>
      <c r="B42" s="330">
        <v>11916003</v>
      </c>
      <c r="C42" s="330" t="s">
        <v>272</v>
      </c>
      <c r="D42" s="226" t="s">
        <v>280</v>
      </c>
      <c r="E42" s="249" t="s">
        <v>38</v>
      </c>
      <c r="F42" s="330">
        <v>1</v>
      </c>
      <c r="G42" s="248">
        <v>0</v>
      </c>
      <c r="H42" s="249">
        <v>1</v>
      </c>
      <c r="I42" s="331" t="s">
        <v>281</v>
      </c>
    </row>
    <row r="43" spans="1:9" ht="18.75" x14ac:dyDescent="0.25">
      <c r="A43" s="321">
        <v>11</v>
      </c>
      <c r="B43" s="323"/>
      <c r="C43" s="323" t="s">
        <v>95</v>
      </c>
      <c r="D43" s="322"/>
      <c r="E43" s="154" t="s">
        <v>12</v>
      </c>
      <c r="F43" s="323">
        <v>2</v>
      </c>
      <c r="G43" s="153">
        <v>2</v>
      </c>
      <c r="H43" s="154">
        <v>0</v>
      </c>
      <c r="I43" s="155" t="s">
        <v>9</v>
      </c>
    </row>
    <row r="44" spans="1:9" ht="18.75" x14ac:dyDescent="0.25">
      <c r="A44" s="321">
        <v>12</v>
      </c>
      <c r="B44" s="323"/>
      <c r="C44" s="323" t="s">
        <v>95</v>
      </c>
      <c r="D44" s="322"/>
      <c r="E44" s="154" t="s">
        <v>12</v>
      </c>
      <c r="F44" s="323">
        <v>2</v>
      </c>
      <c r="G44" s="153">
        <v>2</v>
      </c>
      <c r="H44" s="154">
        <v>0</v>
      </c>
      <c r="I44" s="155" t="s">
        <v>9</v>
      </c>
    </row>
    <row r="45" spans="1:9" ht="19.5" x14ac:dyDescent="0.5">
      <c r="A45" s="505" t="s">
        <v>10</v>
      </c>
      <c r="B45" s="501"/>
      <c r="C45" s="501"/>
      <c r="D45" s="506"/>
      <c r="E45" s="507"/>
      <c r="F45" s="500">
        <f>SUM(F32:F44)</f>
        <v>20</v>
      </c>
      <c r="G45" s="506"/>
      <c r="H45" s="506"/>
      <c r="I45" s="507"/>
    </row>
    <row r="59" spans="1:9" ht="22.5" x14ac:dyDescent="0.6">
      <c r="A59" s="499" t="s">
        <v>282</v>
      </c>
      <c r="B59" s="499"/>
      <c r="C59" s="499"/>
      <c r="D59" s="499"/>
      <c r="E59" s="499"/>
      <c r="F59" s="499"/>
      <c r="G59" s="499"/>
      <c r="H59" s="499"/>
      <c r="I59" s="499"/>
    </row>
    <row r="60" spans="1:9" ht="18.75" x14ac:dyDescent="0.25">
      <c r="A60" s="150" t="s">
        <v>0</v>
      </c>
      <c r="B60" s="150" t="s">
        <v>83</v>
      </c>
      <c r="C60" s="156" t="s">
        <v>84</v>
      </c>
      <c r="D60" s="150" t="s">
        <v>85</v>
      </c>
      <c r="E60" s="150" t="s">
        <v>86</v>
      </c>
      <c r="F60" s="80" t="s">
        <v>87</v>
      </c>
      <c r="G60" s="80" t="s">
        <v>88</v>
      </c>
      <c r="H60" s="80" t="s">
        <v>89</v>
      </c>
      <c r="I60" s="150" t="s">
        <v>90</v>
      </c>
    </row>
    <row r="61" spans="1:9" s="64" customFormat="1" ht="18.75" x14ac:dyDescent="0.25">
      <c r="A61" s="157">
        <v>1</v>
      </c>
      <c r="B61" s="158">
        <v>1521915</v>
      </c>
      <c r="C61" s="332" t="s">
        <v>283</v>
      </c>
      <c r="D61" s="160">
        <v>1</v>
      </c>
      <c r="E61" s="160" t="s">
        <v>12</v>
      </c>
      <c r="F61" s="159">
        <v>2</v>
      </c>
      <c r="G61" s="159">
        <v>2</v>
      </c>
      <c r="H61" s="159">
        <v>0</v>
      </c>
      <c r="I61" s="252" t="s">
        <v>291</v>
      </c>
    </row>
    <row r="62" spans="1:9" s="64" customFormat="1" ht="18.75" x14ac:dyDescent="0.25">
      <c r="A62" s="161">
        <v>2</v>
      </c>
      <c r="B62" s="162">
        <v>1521916</v>
      </c>
      <c r="C62" s="396" t="s">
        <v>284</v>
      </c>
      <c r="D62" s="164">
        <v>1</v>
      </c>
      <c r="E62" s="164" t="s">
        <v>38</v>
      </c>
      <c r="F62" s="163">
        <v>2</v>
      </c>
      <c r="G62" s="163">
        <v>0</v>
      </c>
      <c r="H62" s="163">
        <v>2</v>
      </c>
      <c r="I62" s="251" t="s">
        <v>292</v>
      </c>
    </row>
    <row r="63" spans="1:9" s="64" customFormat="1" ht="18.75" x14ac:dyDescent="0.25">
      <c r="A63" s="157">
        <v>3</v>
      </c>
      <c r="B63" s="158">
        <v>1521935</v>
      </c>
      <c r="C63" s="332" t="s">
        <v>285</v>
      </c>
      <c r="D63" s="160">
        <v>1</v>
      </c>
      <c r="E63" s="160" t="s">
        <v>12</v>
      </c>
      <c r="F63" s="159">
        <v>3</v>
      </c>
      <c r="G63" s="159">
        <v>3</v>
      </c>
      <c r="H63" s="159">
        <v>0</v>
      </c>
      <c r="I63" s="252" t="s">
        <v>269</v>
      </c>
    </row>
    <row r="64" spans="1:9" s="64" customFormat="1" ht="31.5" x14ac:dyDescent="0.25">
      <c r="A64" s="161">
        <v>4</v>
      </c>
      <c r="B64" s="162">
        <v>1521936</v>
      </c>
      <c r="C64" s="396" t="s">
        <v>286</v>
      </c>
      <c r="D64" s="164">
        <v>1</v>
      </c>
      <c r="E64" s="164" t="s">
        <v>38</v>
      </c>
      <c r="F64" s="163">
        <v>1</v>
      </c>
      <c r="G64" s="163">
        <v>0</v>
      </c>
      <c r="H64" s="163">
        <v>1</v>
      </c>
      <c r="I64" s="251" t="s">
        <v>294</v>
      </c>
    </row>
    <row r="65" spans="1:9" s="64" customFormat="1" ht="18.75" x14ac:dyDescent="0.25">
      <c r="A65" s="157">
        <v>5</v>
      </c>
      <c r="B65" s="158">
        <v>1521922</v>
      </c>
      <c r="C65" s="332" t="s">
        <v>287</v>
      </c>
      <c r="D65" s="160">
        <v>1</v>
      </c>
      <c r="E65" s="160" t="s">
        <v>12</v>
      </c>
      <c r="F65" s="159">
        <v>3</v>
      </c>
      <c r="G65" s="159">
        <v>3</v>
      </c>
      <c r="H65" s="159">
        <v>0</v>
      </c>
      <c r="I65" s="252" t="s">
        <v>295</v>
      </c>
    </row>
    <row r="66" spans="1:9" s="64" customFormat="1" ht="18.75" x14ac:dyDescent="0.25">
      <c r="A66" s="161">
        <v>6</v>
      </c>
      <c r="B66" s="162">
        <v>1521923</v>
      </c>
      <c r="C66" s="396" t="s">
        <v>288</v>
      </c>
      <c r="D66" s="164">
        <v>1</v>
      </c>
      <c r="E66" s="164" t="s">
        <v>38</v>
      </c>
      <c r="F66" s="163">
        <v>2</v>
      </c>
      <c r="G66" s="163">
        <v>0</v>
      </c>
      <c r="H66" s="163">
        <v>2</v>
      </c>
      <c r="I66" s="251" t="s">
        <v>293</v>
      </c>
    </row>
    <row r="67" spans="1:9" s="64" customFormat="1" ht="18.75" x14ac:dyDescent="0.25">
      <c r="A67" s="157">
        <v>7</v>
      </c>
      <c r="B67" s="158">
        <v>1521909</v>
      </c>
      <c r="C67" s="332" t="s">
        <v>289</v>
      </c>
      <c r="D67" s="160">
        <v>1</v>
      </c>
      <c r="E67" s="160" t="s">
        <v>12</v>
      </c>
      <c r="F67" s="159">
        <v>2</v>
      </c>
      <c r="G67" s="159">
        <v>2</v>
      </c>
      <c r="H67" s="159">
        <v>0</v>
      </c>
      <c r="I67" s="252" t="s">
        <v>269</v>
      </c>
    </row>
    <row r="68" spans="1:9" s="64" customFormat="1" ht="31.5" x14ac:dyDescent="0.25">
      <c r="A68" s="161">
        <v>8</v>
      </c>
      <c r="B68" s="162">
        <v>1521910</v>
      </c>
      <c r="C68" s="396" t="s">
        <v>290</v>
      </c>
      <c r="D68" s="161">
        <v>1</v>
      </c>
      <c r="E68" s="164" t="s">
        <v>38</v>
      </c>
      <c r="F68" s="163">
        <v>1</v>
      </c>
      <c r="G68" s="163">
        <v>0</v>
      </c>
      <c r="H68" s="163">
        <v>1</v>
      </c>
      <c r="I68" s="251" t="s">
        <v>296</v>
      </c>
    </row>
    <row r="69" spans="1:9" s="64" customFormat="1" ht="18.75" x14ac:dyDescent="0.25">
      <c r="A69" s="27">
        <v>9</v>
      </c>
      <c r="B69" s="323"/>
      <c r="C69" s="323" t="s">
        <v>95</v>
      </c>
      <c r="D69" s="322"/>
      <c r="E69" s="154" t="s">
        <v>12</v>
      </c>
      <c r="F69" s="323">
        <v>2</v>
      </c>
      <c r="G69" s="153">
        <v>2</v>
      </c>
      <c r="H69" s="154">
        <v>0</v>
      </c>
      <c r="I69" s="155" t="s">
        <v>9</v>
      </c>
    </row>
    <row r="70" spans="1:9" ht="21" x14ac:dyDescent="0.55000000000000004">
      <c r="A70" s="594" t="s">
        <v>91</v>
      </c>
      <c r="B70" s="594"/>
      <c r="C70" s="594"/>
      <c r="D70" s="594"/>
      <c r="E70" s="594"/>
      <c r="F70" s="498">
        <f>SUM(F61:F69)</f>
        <v>18</v>
      </c>
      <c r="G70" s="498"/>
      <c r="H70" s="498"/>
      <c r="I70" s="498"/>
    </row>
    <row r="78" spans="1:9" ht="15" customHeight="1" x14ac:dyDescent="0.25"/>
    <row r="89" spans="1:9" ht="22.5" x14ac:dyDescent="0.6">
      <c r="A89" s="499" t="s">
        <v>297</v>
      </c>
      <c r="B89" s="499"/>
      <c r="C89" s="499"/>
      <c r="D89" s="499"/>
      <c r="E89" s="499"/>
      <c r="F89" s="499"/>
      <c r="G89" s="499"/>
      <c r="H89" s="499"/>
      <c r="I89" s="499"/>
    </row>
    <row r="90" spans="1:9" ht="18.75" x14ac:dyDescent="0.25">
      <c r="A90" s="80" t="s">
        <v>0</v>
      </c>
      <c r="B90" s="80" t="s">
        <v>83</v>
      </c>
      <c r="C90" s="156" t="s">
        <v>84</v>
      </c>
      <c r="D90" s="80" t="s">
        <v>85</v>
      </c>
      <c r="E90" s="80" t="s">
        <v>86</v>
      </c>
      <c r="F90" s="80" t="s">
        <v>87</v>
      </c>
      <c r="G90" s="80" t="s">
        <v>88</v>
      </c>
      <c r="H90" s="80" t="s">
        <v>89</v>
      </c>
      <c r="I90" s="80" t="s">
        <v>90</v>
      </c>
    </row>
    <row r="91" spans="1:9" s="64" customFormat="1" ht="18.75" x14ac:dyDescent="0.25">
      <c r="A91" s="333">
        <v>1</v>
      </c>
      <c r="B91" s="334">
        <v>1521925</v>
      </c>
      <c r="C91" s="335" t="s">
        <v>298</v>
      </c>
      <c r="D91" s="336">
        <v>1</v>
      </c>
      <c r="E91" s="337" t="s">
        <v>12</v>
      </c>
      <c r="F91" s="338">
        <v>2</v>
      </c>
      <c r="G91" s="337">
        <v>2</v>
      </c>
      <c r="H91" s="339">
        <v>0</v>
      </c>
      <c r="I91" s="337" t="s">
        <v>306</v>
      </c>
    </row>
    <row r="92" spans="1:9" ht="18.75" x14ac:dyDescent="0.25">
      <c r="A92" s="340">
        <v>2</v>
      </c>
      <c r="B92" s="341">
        <v>1521926</v>
      </c>
      <c r="C92" s="25" t="s">
        <v>299</v>
      </c>
      <c r="D92" s="342">
        <v>1</v>
      </c>
      <c r="E92" s="342" t="s">
        <v>38</v>
      </c>
      <c r="F92" s="25">
        <v>1</v>
      </c>
      <c r="G92" s="342">
        <v>0</v>
      </c>
      <c r="H92" s="342">
        <v>1</v>
      </c>
      <c r="I92" s="342" t="s">
        <v>307</v>
      </c>
    </row>
    <row r="93" spans="1:9" s="64" customFormat="1" ht="18.75" customHeight="1" x14ac:dyDescent="0.25">
      <c r="A93" s="597">
        <v>3</v>
      </c>
      <c r="B93" s="595">
        <v>1521929</v>
      </c>
      <c r="C93" s="582" t="s">
        <v>300</v>
      </c>
      <c r="D93" s="345">
        <v>1</v>
      </c>
      <c r="E93" s="586" t="s">
        <v>12</v>
      </c>
      <c r="F93" s="582">
        <v>2</v>
      </c>
      <c r="G93" s="586">
        <v>2</v>
      </c>
      <c r="H93" s="586">
        <v>0</v>
      </c>
      <c r="I93" s="588" t="s">
        <v>269</v>
      </c>
    </row>
    <row r="94" spans="1:9" s="64" customFormat="1" ht="18.75" customHeight="1" x14ac:dyDescent="0.25">
      <c r="A94" s="598"/>
      <c r="B94" s="596"/>
      <c r="C94" s="583"/>
      <c r="D94" s="345">
        <v>2</v>
      </c>
      <c r="E94" s="587"/>
      <c r="F94" s="583"/>
      <c r="G94" s="587"/>
      <c r="H94" s="587"/>
      <c r="I94" s="589"/>
    </row>
    <row r="95" spans="1:9" ht="18.75" x14ac:dyDescent="0.25">
      <c r="A95" s="340">
        <v>4</v>
      </c>
      <c r="B95" s="341">
        <v>1521930</v>
      </c>
      <c r="C95" s="25" t="s">
        <v>301</v>
      </c>
      <c r="D95" s="342">
        <v>1</v>
      </c>
      <c r="E95" s="342" t="s">
        <v>38</v>
      </c>
      <c r="F95" s="25">
        <v>1</v>
      </c>
      <c r="G95" s="342">
        <v>0</v>
      </c>
      <c r="H95" s="342">
        <v>1</v>
      </c>
      <c r="I95" s="342" t="s">
        <v>308</v>
      </c>
    </row>
    <row r="96" spans="1:9" s="64" customFormat="1" ht="18.75" x14ac:dyDescent="0.25">
      <c r="A96" s="343">
        <v>5</v>
      </c>
      <c r="B96" s="344">
        <v>1521918</v>
      </c>
      <c r="C96" s="185" t="s">
        <v>302</v>
      </c>
      <c r="D96" s="345">
        <v>1</v>
      </c>
      <c r="E96" s="345" t="s">
        <v>12</v>
      </c>
      <c r="F96" s="185">
        <v>1</v>
      </c>
      <c r="G96" s="345">
        <v>1</v>
      </c>
      <c r="H96" s="345">
        <v>0</v>
      </c>
      <c r="I96" s="345" t="s">
        <v>309</v>
      </c>
    </row>
    <row r="97" spans="1:9" ht="18.75" customHeight="1" x14ac:dyDescent="0.25">
      <c r="A97" s="592">
        <v>6</v>
      </c>
      <c r="B97" s="590">
        <v>1521919</v>
      </c>
      <c r="C97" s="584" t="s">
        <v>303</v>
      </c>
      <c r="D97" s="342">
        <v>1</v>
      </c>
      <c r="E97" s="574" t="s">
        <v>38</v>
      </c>
      <c r="F97" s="584">
        <v>1</v>
      </c>
      <c r="G97" s="574">
        <v>0</v>
      </c>
      <c r="H97" s="342">
        <v>1</v>
      </c>
      <c r="I97" s="574" t="s">
        <v>310</v>
      </c>
    </row>
    <row r="98" spans="1:9" ht="18.75" customHeight="1" x14ac:dyDescent="0.25">
      <c r="A98" s="593"/>
      <c r="B98" s="591"/>
      <c r="C98" s="585"/>
      <c r="D98" s="342">
        <v>2</v>
      </c>
      <c r="E98" s="575"/>
      <c r="F98" s="585"/>
      <c r="G98" s="575"/>
      <c r="H98" s="342"/>
      <c r="I98" s="575"/>
    </row>
    <row r="99" spans="1:9" s="64" customFormat="1" ht="18.75" x14ac:dyDescent="0.25">
      <c r="A99" s="343">
        <v>7</v>
      </c>
      <c r="B99" s="344">
        <v>1521924</v>
      </c>
      <c r="C99" s="185" t="s">
        <v>304</v>
      </c>
      <c r="D99" s="345">
        <v>1</v>
      </c>
      <c r="E99" s="345" t="s">
        <v>12</v>
      </c>
      <c r="F99" s="185">
        <v>1</v>
      </c>
      <c r="G99" s="345">
        <v>1</v>
      </c>
      <c r="H99" s="345">
        <v>0</v>
      </c>
      <c r="I99" s="343" t="s">
        <v>311</v>
      </c>
    </row>
    <row r="100" spans="1:9" ht="18.75" x14ac:dyDescent="0.25">
      <c r="A100" s="340">
        <v>8</v>
      </c>
      <c r="B100" s="341">
        <v>1521933</v>
      </c>
      <c r="C100" s="25" t="s">
        <v>305</v>
      </c>
      <c r="D100" s="340">
        <v>1</v>
      </c>
      <c r="E100" s="340" t="s">
        <v>12</v>
      </c>
      <c r="F100" s="25">
        <v>1</v>
      </c>
      <c r="G100" s="340">
        <v>1</v>
      </c>
      <c r="H100" s="340">
        <v>0</v>
      </c>
      <c r="I100" s="340" t="s">
        <v>312</v>
      </c>
    </row>
    <row r="101" spans="1:9" s="64" customFormat="1" ht="18.75" x14ac:dyDescent="0.45">
      <c r="A101" s="343">
        <v>9</v>
      </c>
      <c r="B101" s="137">
        <v>1522102</v>
      </c>
      <c r="C101" s="185" t="s">
        <v>330</v>
      </c>
      <c r="D101" s="397">
        <v>1</v>
      </c>
      <c r="E101" s="398" t="s">
        <v>191</v>
      </c>
      <c r="F101" s="185">
        <v>8</v>
      </c>
      <c r="G101" s="26">
        <v>0</v>
      </c>
      <c r="H101" s="26">
        <v>8</v>
      </c>
      <c r="I101" s="399"/>
    </row>
    <row r="102" spans="1:9" ht="21" x14ac:dyDescent="0.55000000000000004">
      <c r="A102" s="604" t="s">
        <v>91</v>
      </c>
      <c r="B102" s="604"/>
      <c r="C102" s="604"/>
      <c r="D102" s="604"/>
      <c r="E102" s="604"/>
      <c r="F102" s="508">
        <f>SUM(F91:F101)</f>
        <v>18</v>
      </c>
      <c r="G102" s="508"/>
      <c r="H102" s="508"/>
      <c r="I102" s="508"/>
    </row>
    <row r="119" spans="1:9" ht="22.5" x14ac:dyDescent="0.6">
      <c r="A119" s="499" t="s">
        <v>313</v>
      </c>
      <c r="B119" s="499"/>
      <c r="C119" s="499"/>
      <c r="D119" s="499"/>
      <c r="E119" s="499"/>
      <c r="F119" s="499"/>
      <c r="G119" s="499"/>
      <c r="H119" s="499"/>
      <c r="I119" s="499"/>
    </row>
    <row r="120" spans="1:9" ht="18.75" x14ac:dyDescent="0.25">
      <c r="A120" s="80" t="s">
        <v>0</v>
      </c>
      <c r="B120" s="80" t="s">
        <v>83</v>
      </c>
      <c r="C120" s="156" t="s">
        <v>84</v>
      </c>
      <c r="D120" s="80" t="s">
        <v>85</v>
      </c>
      <c r="E120" s="80" t="s">
        <v>86</v>
      </c>
      <c r="F120" s="80" t="s">
        <v>87</v>
      </c>
      <c r="G120" s="80" t="s">
        <v>88</v>
      </c>
      <c r="H120" s="80" t="s">
        <v>89</v>
      </c>
      <c r="I120" s="80" t="s">
        <v>90</v>
      </c>
    </row>
    <row r="121" spans="1:9" s="64" customFormat="1" ht="18.75" x14ac:dyDescent="0.45">
      <c r="A121" s="137">
        <v>1</v>
      </c>
      <c r="B121" s="196">
        <v>1601905</v>
      </c>
      <c r="C121" s="261" t="s">
        <v>276</v>
      </c>
      <c r="D121" s="241">
        <v>1</v>
      </c>
      <c r="E121" s="242" t="s">
        <v>182</v>
      </c>
      <c r="F121" s="233">
        <v>2</v>
      </c>
      <c r="G121" s="144">
        <v>1.5</v>
      </c>
      <c r="H121" s="196">
        <v>0.5</v>
      </c>
      <c r="I121" s="233" t="s">
        <v>9</v>
      </c>
    </row>
    <row r="122" spans="1:9" ht="18.75" x14ac:dyDescent="0.45">
      <c r="A122" s="121">
        <v>2</v>
      </c>
      <c r="B122" s="170">
        <v>1601902</v>
      </c>
      <c r="C122" s="221" t="s">
        <v>314</v>
      </c>
      <c r="D122" s="239">
        <v>1</v>
      </c>
      <c r="E122" s="168" t="s">
        <v>182</v>
      </c>
      <c r="F122" s="167">
        <v>2</v>
      </c>
      <c r="G122" s="235">
        <v>1.5</v>
      </c>
      <c r="H122" s="170">
        <v>0.5</v>
      </c>
      <c r="I122" s="167" t="s">
        <v>9</v>
      </c>
    </row>
    <row r="123" spans="1:9" s="64" customFormat="1" ht="18.75" x14ac:dyDescent="0.45">
      <c r="A123" s="137">
        <v>3</v>
      </c>
      <c r="B123" s="196">
        <v>1601914</v>
      </c>
      <c r="C123" s="261" t="s">
        <v>315</v>
      </c>
      <c r="D123" s="241">
        <v>1</v>
      </c>
      <c r="E123" s="242" t="s">
        <v>12</v>
      </c>
      <c r="F123" s="233">
        <v>3</v>
      </c>
      <c r="G123" s="144">
        <v>3</v>
      </c>
      <c r="H123" s="196">
        <v>0</v>
      </c>
      <c r="I123" s="233" t="s">
        <v>9</v>
      </c>
    </row>
    <row r="124" spans="1:9" ht="18.75" x14ac:dyDescent="0.45">
      <c r="A124" s="121">
        <v>4</v>
      </c>
      <c r="B124" s="170">
        <v>1601703</v>
      </c>
      <c r="C124" s="221" t="s">
        <v>316</v>
      </c>
      <c r="D124" s="239">
        <v>1</v>
      </c>
      <c r="E124" s="168" t="s">
        <v>12</v>
      </c>
      <c r="F124" s="167">
        <v>2</v>
      </c>
      <c r="G124" s="235">
        <v>2</v>
      </c>
      <c r="H124" s="170">
        <v>0</v>
      </c>
      <c r="I124" s="167" t="s">
        <v>9</v>
      </c>
    </row>
    <row r="125" spans="1:9" s="64" customFormat="1" ht="18.75" x14ac:dyDescent="0.45">
      <c r="A125" s="137">
        <v>5</v>
      </c>
      <c r="B125" s="242">
        <v>1601908</v>
      </c>
      <c r="C125" s="261" t="s">
        <v>317</v>
      </c>
      <c r="D125" s="241">
        <v>1</v>
      </c>
      <c r="E125" s="242" t="s">
        <v>182</v>
      </c>
      <c r="F125" s="233">
        <v>2</v>
      </c>
      <c r="G125" s="241">
        <v>1</v>
      </c>
      <c r="H125" s="242">
        <v>1</v>
      </c>
      <c r="I125" s="233" t="s">
        <v>9</v>
      </c>
    </row>
    <row r="126" spans="1:9" ht="18.75" x14ac:dyDescent="0.45">
      <c r="A126" s="121">
        <v>6</v>
      </c>
      <c r="B126" s="170">
        <v>1601702</v>
      </c>
      <c r="C126" s="221" t="s">
        <v>318</v>
      </c>
      <c r="D126" s="239">
        <v>1</v>
      </c>
      <c r="E126" s="168" t="s">
        <v>12</v>
      </c>
      <c r="F126" s="167">
        <v>1</v>
      </c>
      <c r="G126" s="235">
        <v>1</v>
      </c>
      <c r="H126" s="170">
        <v>0</v>
      </c>
      <c r="I126" s="167" t="s">
        <v>9</v>
      </c>
    </row>
    <row r="127" spans="1:9" s="64" customFormat="1" ht="18.75" x14ac:dyDescent="0.45">
      <c r="A127" s="137">
        <v>7</v>
      </c>
      <c r="B127" s="196">
        <v>11916004</v>
      </c>
      <c r="C127" s="261" t="s">
        <v>92</v>
      </c>
      <c r="D127" s="241">
        <v>601</v>
      </c>
      <c r="E127" s="242" t="s">
        <v>12</v>
      </c>
      <c r="F127" s="233">
        <v>3</v>
      </c>
      <c r="G127" s="233">
        <v>3</v>
      </c>
      <c r="H127" s="242">
        <v>0</v>
      </c>
      <c r="I127" s="233" t="s">
        <v>9</v>
      </c>
    </row>
    <row r="128" spans="1:9" s="22" customFormat="1" ht="56.25" x14ac:dyDescent="0.25">
      <c r="A128" s="318">
        <v>8</v>
      </c>
      <c r="B128" s="95">
        <v>11916002</v>
      </c>
      <c r="C128" s="221" t="s">
        <v>281</v>
      </c>
      <c r="D128" s="371" t="s">
        <v>464</v>
      </c>
      <c r="E128" s="95" t="s">
        <v>38</v>
      </c>
      <c r="F128" s="71">
        <v>1</v>
      </c>
      <c r="G128" s="71">
        <v>0</v>
      </c>
      <c r="H128" s="171">
        <v>1</v>
      </c>
      <c r="I128" s="71" t="s">
        <v>9</v>
      </c>
    </row>
    <row r="129" spans="1:9" s="197" customFormat="1" ht="18.75" x14ac:dyDescent="0.25">
      <c r="A129" s="130">
        <v>9</v>
      </c>
      <c r="B129" s="229">
        <v>11916001</v>
      </c>
      <c r="C129" s="15" t="s">
        <v>209</v>
      </c>
      <c r="D129" s="245">
        <v>601</v>
      </c>
      <c r="E129" s="243" t="s">
        <v>12</v>
      </c>
      <c r="F129" s="49">
        <v>2</v>
      </c>
      <c r="G129" s="225">
        <v>2</v>
      </c>
      <c r="H129" s="229">
        <v>0</v>
      </c>
      <c r="I129" s="49" t="s">
        <v>9</v>
      </c>
    </row>
    <row r="130" spans="1:9" ht="37.5" x14ac:dyDescent="0.45">
      <c r="A130" s="151">
        <v>10</v>
      </c>
      <c r="B130" s="238">
        <v>11916011</v>
      </c>
      <c r="C130" s="346" t="s">
        <v>30</v>
      </c>
      <c r="D130" s="407" t="s">
        <v>730</v>
      </c>
      <c r="E130" s="238" t="s">
        <v>12</v>
      </c>
      <c r="F130" s="253">
        <v>2</v>
      </c>
      <c r="G130" s="240">
        <v>2</v>
      </c>
      <c r="H130" s="238">
        <v>0</v>
      </c>
      <c r="I130" s="244"/>
    </row>
    <row r="131" spans="1:9" ht="21" x14ac:dyDescent="0.55000000000000004">
      <c r="A131" s="594" t="s">
        <v>91</v>
      </c>
      <c r="B131" s="594"/>
      <c r="C131" s="604"/>
      <c r="D131" s="594"/>
      <c r="E131" s="594"/>
      <c r="F131" s="498">
        <f>SUM(F121:F130)</f>
        <v>20</v>
      </c>
      <c r="G131" s="498"/>
      <c r="H131" s="498"/>
      <c r="I131" s="508"/>
    </row>
    <row r="147" spans="1:9" ht="22.5" x14ac:dyDescent="0.6">
      <c r="A147" s="499" t="s">
        <v>469</v>
      </c>
      <c r="B147" s="499"/>
      <c r="C147" s="499"/>
      <c r="D147" s="499"/>
      <c r="E147" s="499"/>
      <c r="F147" s="499"/>
      <c r="G147" s="499"/>
      <c r="H147" s="499"/>
      <c r="I147" s="499"/>
    </row>
    <row r="148" spans="1:9" ht="18.75" x14ac:dyDescent="0.25">
      <c r="A148" s="80" t="s">
        <v>0</v>
      </c>
      <c r="B148" s="80" t="s">
        <v>83</v>
      </c>
      <c r="C148" s="156" t="s">
        <v>84</v>
      </c>
      <c r="D148" s="80" t="s">
        <v>85</v>
      </c>
      <c r="E148" s="80" t="s">
        <v>86</v>
      </c>
      <c r="F148" s="80" t="s">
        <v>87</v>
      </c>
      <c r="G148" s="80" t="s">
        <v>88</v>
      </c>
      <c r="H148" s="80" t="s">
        <v>89</v>
      </c>
      <c r="I148" s="80" t="s">
        <v>90</v>
      </c>
    </row>
    <row r="149" spans="1:9" s="64" customFormat="1" ht="18.75" x14ac:dyDescent="0.45">
      <c r="A149" s="137">
        <v>1</v>
      </c>
      <c r="B149" s="242">
        <v>1601907</v>
      </c>
      <c r="C149" s="261" t="s">
        <v>319</v>
      </c>
      <c r="D149" s="241">
        <v>1</v>
      </c>
      <c r="E149" s="242" t="s">
        <v>12</v>
      </c>
      <c r="F149" s="233">
        <v>2</v>
      </c>
      <c r="G149" s="144">
        <v>2</v>
      </c>
      <c r="H149" s="196">
        <v>0</v>
      </c>
      <c r="I149" s="233" t="s">
        <v>276</v>
      </c>
    </row>
    <row r="150" spans="1:9" ht="18.75" x14ac:dyDescent="0.45">
      <c r="A150" s="121">
        <v>2</v>
      </c>
      <c r="B150" s="168">
        <v>1601917</v>
      </c>
      <c r="C150" s="221" t="s">
        <v>320</v>
      </c>
      <c r="D150" s="239">
        <v>1</v>
      </c>
      <c r="E150" s="168" t="s">
        <v>12</v>
      </c>
      <c r="F150" s="167">
        <v>3</v>
      </c>
      <c r="G150" s="235">
        <v>3</v>
      </c>
      <c r="H150" s="170">
        <v>0</v>
      </c>
      <c r="I150" s="167" t="s">
        <v>325</v>
      </c>
    </row>
    <row r="151" spans="1:9" s="64" customFormat="1" ht="18.75" x14ac:dyDescent="0.45">
      <c r="A151" s="137">
        <v>3</v>
      </c>
      <c r="B151" s="242">
        <v>1601901</v>
      </c>
      <c r="C151" s="261" t="s">
        <v>219</v>
      </c>
      <c r="D151" s="241">
        <v>1</v>
      </c>
      <c r="E151" s="242" t="s">
        <v>12</v>
      </c>
      <c r="F151" s="233">
        <v>2</v>
      </c>
      <c r="G151" s="144">
        <v>2</v>
      </c>
      <c r="H151" s="196">
        <v>0</v>
      </c>
      <c r="I151" s="233" t="s">
        <v>220</v>
      </c>
    </row>
    <row r="152" spans="1:9" ht="18.75" x14ac:dyDescent="0.45">
      <c r="A152" s="121">
        <v>4</v>
      </c>
      <c r="B152" s="168">
        <v>1601904</v>
      </c>
      <c r="C152" s="221" t="s">
        <v>321</v>
      </c>
      <c r="D152" s="239">
        <v>1</v>
      </c>
      <c r="E152" s="168" t="s">
        <v>182</v>
      </c>
      <c r="F152" s="167">
        <v>2</v>
      </c>
      <c r="G152" s="235">
        <v>1.5</v>
      </c>
      <c r="H152" s="170">
        <v>0.5</v>
      </c>
      <c r="I152" s="167" t="s">
        <v>9</v>
      </c>
    </row>
    <row r="153" spans="1:9" s="64" customFormat="1" ht="18.75" x14ac:dyDescent="0.45">
      <c r="A153" s="137">
        <v>5</v>
      </c>
      <c r="B153" s="242">
        <v>1601915</v>
      </c>
      <c r="C153" s="261" t="s">
        <v>322</v>
      </c>
      <c r="D153" s="241">
        <v>1</v>
      </c>
      <c r="E153" s="242" t="s">
        <v>12</v>
      </c>
      <c r="F153" s="233">
        <v>3</v>
      </c>
      <c r="G153" s="241">
        <v>3</v>
      </c>
      <c r="H153" s="242">
        <v>0</v>
      </c>
      <c r="I153" s="233" t="s">
        <v>315</v>
      </c>
    </row>
    <row r="154" spans="1:9" ht="18.75" x14ac:dyDescent="0.45">
      <c r="A154" s="121">
        <v>6</v>
      </c>
      <c r="B154" s="168">
        <v>1601927</v>
      </c>
      <c r="C154" s="221" t="s">
        <v>323</v>
      </c>
      <c r="D154" s="239">
        <v>1</v>
      </c>
      <c r="E154" s="168" t="s">
        <v>182</v>
      </c>
      <c r="F154" s="167">
        <v>2</v>
      </c>
      <c r="G154" s="235">
        <v>1.5</v>
      </c>
      <c r="H154" s="170">
        <v>0.5</v>
      </c>
      <c r="I154" s="167" t="s">
        <v>315</v>
      </c>
    </row>
    <row r="155" spans="1:9" s="64" customFormat="1" ht="18.75" x14ac:dyDescent="0.45">
      <c r="A155" s="137">
        <v>7</v>
      </c>
      <c r="B155" s="242">
        <v>1601938</v>
      </c>
      <c r="C155" s="261" t="s">
        <v>324</v>
      </c>
      <c r="D155" s="241">
        <v>1</v>
      </c>
      <c r="E155" s="242" t="s">
        <v>172</v>
      </c>
      <c r="F155" s="233">
        <v>2</v>
      </c>
      <c r="G155" s="233">
        <v>0</v>
      </c>
      <c r="H155" s="242">
        <v>2</v>
      </c>
      <c r="I155" s="233" t="s">
        <v>9</v>
      </c>
    </row>
    <row r="156" spans="1:9" ht="18.75" x14ac:dyDescent="0.45">
      <c r="A156" s="151">
        <v>8</v>
      </c>
      <c r="B156" s="238"/>
      <c r="C156" s="346" t="s">
        <v>11</v>
      </c>
      <c r="D156" s="240"/>
      <c r="E156" s="238" t="s">
        <v>12</v>
      </c>
      <c r="F156" s="253">
        <v>2</v>
      </c>
      <c r="G156" s="240">
        <v>2</v>
      </c>
      <c r="H156" s="238">
        <v>0</v>
      </c>
      <c r="I156" s="244"/>
    </row>
    <row r="157" spans="1:9" s="197" customFormat="1" ht="18.75" x14ac:dyDescent="0.45">
      <c r="A157" s="151">
        <v>9</v>
      </c>
      <c r="B157" s="238"/>
      <c r="C157" s="346" t="s">
        <v>11</v>
      </c>
      <c r="D157" s="240"/>
      <c r="E157" s="238" t="s">
        <v>12</v>
      </c>
      <c r="F157" s="253">
        <v>2</v>
      </c>
      <c r="G157" s="240">
        <v>2</v>
      </c>
      <c r="H157" s="238">
        <v>0</v>
      </c>
      <c r="I157" s="244"/>
    </row>
    <row r="158" spans="1:9" ht="21" x14ac:dyDescent="0.55000000000000004">
      <c r="A158" s="594" t="s">
        <v>91</v>
      </c>
      <c r="B158" s="594"/>
      <c r="C158" s="604"/>
      <c r="D158" s="594"/>
      <c r="E158" s="594"/>
      <c r="F158" s="498">
        <f>SUM(F149:F157)</f>
        <v>20</v>
      </c>
      <c r="G158" s="498"/>
      <c r="H158" s="498"/>
      <c r="I158" s="508"/>
    </row>
    <row r="178" spans="1:9" ht="22.5" x14ac:dyDescent="0.6">
      <c r="A178" s="499" t="s">
        <v>192</v>
      </c>
      <c r="B178" s="499"/>
      <c r="C178" s="499"/>
      <c r="D178" s="499"/>
      <c r="E178" s="499"/>
      <c r="F178" s="499"/>
      <c r="G178" s="499"/>
      <c r="H178" s="499"/>
      <c r="I178" s="499"/>
    </row>
    <row r="179" spans="1:9" ht="18.75" x14ac:dyDescent="0.45">
      <c r="A179" s="112" t="s">
        <v>0</v>
      </c>
      <c r="B179" s="112" t="s">
        <v>1</v>
      </c>
      <c r="C179" s="113" t="s">
        <v>2</v>
      </c>
      <c r="D179" s="114" t="s">
        <v>3</v>
      </c>
      <c r="E179" s="114" t="s">
        <v>4</v>
      </c>
      <c r="F179" s="114" t="s">
        <v>5</v>
      </c>
      <c r="G179" s="114" t="s">
        <v>6</v>
      </c>
      <c r="H179" s="114" t="s">
        <v>7</v>
      </c>
      <c r="I179" s="112" t="s">
        <v>8</v>
      </c>
    </row>
    <row r="180" spans="1:9" ht="18" x14ac:dyDescent="0.45">
      <c r="A180" s="282">
        <v>1</v>
      </c>
      <c r="B180" s="284">
        <v>1371702</v>
      </c>
      <c r="C180" s="103" t="s">
        <v>200</v>
      </c>
      <c r="D180" s="231">
        <v>1</v>
      </c>
      <c r="E180" s="179" t="s">
        <v>201</v>
      </c>
      <c r="F180" s="103">
        <v>2</v>
      </c>
      <c r="G180" s="16">
        <v>1.5</v>
      </c>
      <c r="H180" s="16">
        <v>0.5</v>
      </c>
      <c r="I180" s="231" t="s">
        <v>202</v>
      </c>
    </row>
    <row r="181" spans="1:9" ht="18" x14ac:dyDescent="0.45">
      <c r="A181" s="283">
        <v>2</v>
      </c>
      <c r="B181" s="283">
        <v>1371704</v>
      </c>
      <c r="C181" s="102" t="s">
        <v>193</v>
      </c>
      <c r="D181" s="7">
        <v>1</v>
      </c>
      <c r="E181" s="180" t="s">
        <v>12</v>
      </c>
      <c r="F181" s="68">
        <v>1</v>
      </c>
      <c r="G181" s="68">
        <v>1</v>
      </c>
      <c r="H181" s="68">
        <v>0</v>
      </c>
      <c r="I181" s="7" t="s">
        <v>203</v>
      </c>
    </row>
    <row r="182" spans="1:9" ht="18" x14ac:dyDescent="0.45">
      <c r="A182" s="99">
        <v>3</v>
      </c>
      <c r="B182" s="27">
        <v>1371710</v>
      </c>
      <c r="C182" s="103" t="s">
        <v>194</v>
      </c>
      <c r="D182" s="26">
        <v>1</v>
      </c>
      <c r="E182" s="310" t="s">
        <v>204</v>
      </c>
      <c r="F182" s="173">
        <v>2</v>
      </c>
      <c r="G182" s="173">
        <v>1.5</v>
      </c>
      <c r="H182" s="173">
        <v>0.5</v>
      </c>
      <c r="I182" s="26" t="s">
        <v>9</v>
      </c>
    </row>
    <row r="183" spans="1:9" ht="18" x14ac:dyDescent="0.45">
      <c r="A183" s="283">
        <v>4</v>
      </c>
      <c r="B183" s="283">
        <v>1371711</v>
      </c>
      <c r="C183" s="102" t="s">
        <v>195</v>
      </c>
      <c r="D183" s="7">
        <v>1</v>
      </c>
      <c r="E183" s="180" t="s">
        <v>205</v>
      </c>
      <c r="F183" s="68">
        <v>2</v>
      </c>
      <c r="G183" s="68">
        <v>1.5</v>
      </c>
      <c r="H183" s="68">
        <v>0.5</v>
      </c>
      <c r="I183" s="7" t="s">
        <v>193</v>
      </c>
    </row>
    <row r="184" spans="1:9" ht="18" x14ac:dyDescent="0.45">
      <c r="A184" s="99">
        <v>5</v>
      </c>
      <c r="B184" s="27">
        <v>1371934</v>
      </c>
      <c r="C184" s="174" t="s">
        <v>196</v>
      </c>
      <c r="D184" s="26">
        <v>1</v>
      </c>
      <c r="E184" s="310" t="s">
        <v>18</v>
      </c>
      <c r="F184" s="173">
        <v>1</v>
      </c>
      <c r="G184" s="173">
        <v>1</v>
      </c>
      <c r="H184" s="173">
        <v>0</v>
      </c>
      <c r="I184" s="26" t="s">
        <v>206</v>
      </c>
    </row>
    <row r="185" spans="1:9" ht="18.75" x14ac:dyDescent="0.45">
      <c r="A185" s="283">
        <v>6</v>
      </c>
      <c r="B185" s="8">
        <v>1371914</v>
      </c>
      <c r="C185" s="8" t="s">
        <v>197</v>
      </c>
      <c r="D185" s="7">
        <v>1</v>
      </c>
      <c r="E185" s="116" t="s">
        <v>207</v>
      </c>
      <c r="F185" s="68">
        <v>1</v>
      </c>
      <c r="G185" s="68">
        <v>1</v>
      </c>
      <c r="H185" s="68">
        <v>0</v>
      </c>
      <c r="I185" s="7" t="s">
        <v>9</v>
      </c>
    </row>
    <row r="186" spans="1:9" s="22" customFormat="1" ht="18.75" x14ac:dyDescent="0.45">
      <c r="A186" s="99">
        <v>7</v>
      </c>
      <c r="B186" s="175">
        <v>1371938</v>
      </c>
      <c r="C186" s="175" t="s">
        <v>198</v>
      </c>
      <c r="D186" s="26">
        <v>1</v>
      </c>
      <c r="E186" s="146" t="s">
        <v>12</v>
      </c>
      <c r="F186" s="173">
        <v>1</v>
      </c>
      <c r="G186" s="173">
        <v>1</v>
      </c>
      <c r="H186" s="173">
        <v>0</v>
      </c>
      <c r="I186" s="26" t="s">
        <v>208</v>
      </c>
    </row>
    <row r="187" spans="1:9" ht="18" x14ac:dyDescent="0.45">
      <c r="A187" s="283">
        <v>8</v>
      </c>
      <c r="B187" s="283">
        <v>11916005</v>
      </c>
      <c r="C187" s="102" t="s">
        <v>199</v>
      </c>
      <c r="D187" s="167">
        <v>372</v>
      </c>
      <c r="E187" s="180" t="s">
        <v>18</v>
      </c>
      <c r="F187" s="68">
        <v>3</v>
      </c>
      <c r="G187" s="68">
        <v>3</v>
      </c>
      <c r="H187" s="68">
        <v>0</v>
      </c>
      <c r="I187" s="7" t="s">
        <v>209</v>
      </c>
    </row>
    <row r="188" spans="1:9" s="64" customFormat="1" ht="18.75" x14ac:dyDescent="0.45">
      <c r="A188" s="99">
        <v>9</v>
      </c>
      <c r="B188" s="175">
        <v>1372010</v>
      </c>
      <c r="C188" s="176" t="s">
        <v>210</v>
      </c>
      <c r="D188" s="400">
        <v>1</v>
      </c>
      <c r="E188" s="146" t="s">
        <v>211</v>
      </c>
      <c r="F188" s="175">
        <v>2</v>
      </c>
      <c r="G188" s="175">
        <v>0</v>
      </c>
      <c r="H188" s="175">
        <v>2</v>
      </c>
      <c r="I188" s="26" t="s">
        <v>212</v>
      </c>
    </row>
    <row r="189" spans="1:9" s="64" customFormat="1" ht="42.75" x14ac:dyDescent="0.25">
      <c r="A189" s="304">
        <v>10</v>
      </c>
      <c r="B189" s="25">
        <v>1372011</v>
      </c>
      <c r="C189" s="281" t="s">
        <v>213</v>
      </c>
      <c r="D189" s="67">
        <v>1</v>
      </c>
      <c r="E189" s="117" t="s">
        <v>211</v>
      </c>
      <c r="F189" s="25">
        <v>1</v>
      </c>
      <c r="G189" s="25">
        <v>0</v>
      </c>
      <c r="H189" s="25">
        <v>1</v>
      </c>
      <c r="I189" s="140" t="s">
        <v>215</v>
      </c>
    </row>
    <row r="190" spans="1:9" ht="15" customHeight="1" x14ac:dyDescent="0.45">
      <c r="A190" s="165">
        <v>11</v>
      </c>
      <c r="B190" s="165"/>
      <c r="C190" s="311" t="s">
        <v>214</v>
      </c>
      <c r="D190" s="166"/>
      <c r="E190" s="17" t="s">
        <v>18</v>
      </c>
      <c r="F190" s="165">
        <v>2</v>
      </c>
      <c r="G190" s="165">
        <v>2</v>
      </c>
      <c r="H190" s="165">
        <v>0</v>
      </c>
      <c r="I190" s="17" t="s">
        <v>9</v>
      </c>
    </row>
    <row r="191" spans="1:9" ht="18.75" x14ac:dyDescent="0.45">
      <c r="A191" s="165">
        <v>12</v>
      </c>
      <c r="B191" s="165"/>
      <c r="C191" s="311" t="s">
        <v>214</v>
      </c>
      <c r="D191" s="166"/>
      <c r="E191" s="17" t="s">
        <v>18</v>
      </c>
      <c r="F191" s="165">
        <v>2</v>
      </c>
      <c r="G191" s="165">
        <v>2</v>
      </c>
      <c r="H191" s="165">
        <v>0</v>
      </c>
      <c r="I191" s="17" t="s">
        <v>9</v>
      </c>
    </row>
    <row r="192" spans="1:9" ht="19.5" x14ac:dyDescent="0.5">
      <c r="A192" s="498" t="s">
        <v>93</v>
      </c>
      <c r="B192" s="498"/>
      <c r="C192" s="498"/>
      <c r="D192" s="498"/>
      <c r="E192" s="498"/>
      <c r="F192" s="498">
        <f>SUM(F180:F191)</f>
        <v>20</v>
      </c>
      <c r="G192" s="498"/>
      <c r="H192" s="498"/>
      <c r="I192" s="498"/>
    </row>
    <row r="207" spans="1:9" ht="22.5" x14ac:dyDescent="0.6">
      <c r="A207" s="499" t="s">
        <v>216</v>
      </c>
      <c r="B207" s="499"/>
      <c r="C207" s="499"/>
      <c r="D207" s="499"/>
      <c r="E207" s="499"/>
      <c r="F207" s="499"/>
      <c r="G207" s="499"/>
      <c r="H207" s="499"/>
      <c r="I207" s="499"/>
    </row>
    <row r="208" spans="1:9" ht="18.75" x14ac:dyDescent="0.45">
      <c r="A208" s="112" t="s">
        <v>0</v>
      </c>
      <c r="B208" s="112" t="s">
        <v>1</v>
      </c>
      <c r="C208" s="113" t="s">
        <v>2</v>
      </c>
      <c r="D208" s="114" t="s">
        <v>3</v>
      </c>
      <c r="E208" s="114" t="s">
        <v>4</v>
      </c>
      <c r="F208" s="114" t="s">
        <v>5</v>
      </c>
      <c r="G208" s="114" t="s">
        <v>6</v>
      </c>
      <c r="H208" s="114" t="s">
        <v>7</v>
      </c>
      <c r="I208" s="112" t="s">
        <v>8</v>
      </c>
    </row>
    <row r="209" spans="1:9" s="79" customFormat="1" ht="18.75" x14ac:dyDescent="0.45">
      <c r="A209" s="26">
        <v>1</v>
      </c>
      <c r="B209" s="26">
        <v>1371909</v>
      </c>
      <c r="C209" s="175" t="s">
        <v>219</v>
      </c>
      <c r="D209" s="182">
        <v>1</v>
      </c>
      <c r="E209" s="188" t="s">
        <v>12</v>
      </c>
      <c r="F209" s="175">
        <v>2</v>
      </c>
      <c r="G209" s="175">
        <v>2</v>
      </c>
      <c r="H209" s="312">
        <v>0</v>
      </c>
      <c r="I209" s="175" t="s">
        <v>220</v>
      </c>
    </row>
    <row r="210" spans="1:9" ht="54" x14ac:dyDescent="0.25">
      <c r="A210" s="283">
        <v>2</v>
      </c>
      <c r="B210" s="283">
        <v>1371942</v>
      </c>
      <c r="C210" s="281" t="s">
        <v>221</v>
      </c>
      <c r="D210" s="163">
        <v>1</v>
      </c>
      <c r="E210" s="189" t="s">
        <v>12</v>
      </c>
      <c r="F210" s="25">
        <v>2</v>
      </c>
      <c r="G210" s="25">
        <v>2</v>
      </c>
      <c r="H210" s="183">
        <v>0</v>
      </c>
      <c r="I210" s="279" t="s">
        <v>222</v>
      </c>
    </row>
    <row r="211" spans="1:9" ht="54" x14ac:dyDescent="0.25">
      <c r="A211" s="27">
        <v>3</v>
      </c>
      <c r="B211" s="27">
        <v>1371943</v>
      </c>
      <c r="C211" s="223" t="s">
        <v>223</v>
      </c>
      <c r="D211" s="159">
        <v>1</v>
      </c>
      <c r="E211" s="184" t="s">
        <v>12</v>
      </c>
      <c r="F211" s="185">
        <v>3</v>
      </c>
      <c r="G211" s="185">
        <v>3</v>
      </c>
      <c r="H211" s="157">
        <v>0</v>
      </c>
      <c r="I211" s="99" t="s">
        <v>224</v>
      </c>
    </row>
    <row r="212" spans="1:9" ht="18.75" x14ac:dyDescent="0.45">
      <c r="A212" s="7">
        <v>4</v>
      </c>
      <c r="B212" s="7">
        <v>1371951</v>
      </c>
      <c r="C212" s="8" t="s">
        <v>225</v>
      </c>
      <c r="D212" s="186">
        <v>1</v>
      </c>
      <c r="E212" s="190" t="s">
        <v>205</v>
      </c>
      <c r="F212" s="8">
        <v>2</v>
      </c>
      <c r="G212" s="8">
        <v>1.5</v>
      </c>
      <c r="H212" s="187">
        <v>0.5</v>
      </c>
      <c r="I212" s="8" t="s">
        <v>9</v>
      </c>
    </row>
    <row r="213" spans="1:9" ht="18.75" x14ac:dyDescent="0.25">
      <c r="A213" s="27">
        <v>5</v>
      </c>
      <c r="B213" s="27">
        <v>1371952</v>
      </c>
      <c r="C213" s="184" t="s">
        <v>226</v>
      </c>
      <c r="D213" s="159">
        <v>1</v>
      </c>
      <c r="E213" s="184" t="s">
        <v>205</v>
      </c>
      <c r="F213" s="185">
        <v>2</v>
      </c>
      <c r="G213" s="185">
        <v>1.5</v>
      </c>
      <c r="H213" s="157">
        <v>0.5</v>
      </c>
      <c r="I213" s="184" t="s">
        <v>225</v>
      </c>
    </row>
    <row r="214" spans="1:9" s="22" customFormat="1" ht="18.75" x14ac:dyDescent="0.45">
      <c r="A214" s="7">
        <v>6</v>
      </c>
      <c r="B214" s="7">
        <v>1371902</v>
      </c>
      <c r="C214" s="8" t="s">
        <v>227</v>
      </c>
      <c r="D214" s="186">
        <v>1</v>
      </c>
      <c r="E214" s="190" t="s">
        <v>12</v>
      </c>
      <c r="F214" s="8">
        <v>1</v>
      </c>
      <c r="G214" s="8">
        <v>1</v>
      </c>
      <c r="H214" s="187">
        <v>0</v>
      </c>
      <c r="I214" s="8" t="s">
        <v>9</v>
      </c>
    </row>
    <row r="215" spans="1:9" s="22" customFormat="1" ht="18.75" x14ac:dyDescent="0.45">
      <c r="A215" s="27">
        <v>7</v>
      </c>
      <c r="B215" s="27">
        <v>1371931</v>
      </c>
      <c r="C215" s="159" t="s">
        <v>228</v>
      </c>
      <c r="D215" s="159">
        <v>1</v>
      </c>
      <c r="E215" s="184" t="s">
        <v>205</v>
      </c>
      <c r="F215" s="185">
        <v>2</v>
      </c>
      <c r="G215" s="185">
        <v>1.5</v>
      </c>
      <c r="H215" s="157">
        <v>0.5</v>
      </c>
      <c r="I215" s="175" t="s">
        <v>9</v>
      </c>
    </row>
    <row r="216" spans="1:9" s="64" customFormat="1" ht="36" x14ac:dyDescent="0.45">
      <c r="A216" s="7">
        <v>8</v>
      </c>
      <c r="B216" s="7">
        <v>1372014</v>
      </c>
      <c r="C216" s="25" t="s">
        <v>229</v>
      </c>
      <c r="D216" s="186">
        <v>1</v>
      </c>
      <c r="E216" s="190" t="s">
        <v>172</v>
      </c>
      <c r="F216" s="8">
        <v>2</v>
      </c>
      <c r="G216" s="8">
        <v>0</v>
      </c>
      <c r="H216" s="187">
        <v>2</v>
      </c>
      <c r="I216" s="68" t="s">
        <v>230</v>
      </c>
    </row>
    <row r="217" spans="1:9" s="64" customFormat="1" ht="47.25" x14ac:dyDescent="0.25">
      <c r="A217" s="27">
        <v>9</v>
      </c>
      <c r="B217" s="27">
        <v>1372015</v>
      </c>
      <c r="C217" s="184" t="s">
        <v>231</v>
      </c>
      <c r="D217" s="159">
        <v>1</v>
      </c>
      <c r="E217" s="184" t="s">
        <v>172</v>
      </c>
      <c r="F217" s="185">
        <v>2</v>
      </c>
      <c r="G217" s="185">
        <v>0</v>
      </c>
      <c r="H217" s="157">
        <v>2</v>
      </c>
      <c r="I217" s="106" t="s">
        <v>232</v>
      </c>
    </row>
    <row r="218" spans="1:9" ht="18.75" x14ac:dyDescent="0.45">
      <c r="A218" s="165">
        <v>10</v>
      </c>
      <c r="B218" s="165"/>
      <c r="C218" s="311" t="s">
        <v>214</v>
      </c>
      <c r="D218" s="166"/>
      <c r="E218" s="17" t="s">
        <v>18</v>
      </c>
      <c r="F218" s="165">
        <v>2</v>
      </c>
      <c r="G218" s="165">
        <v>2</v>
      </c>
      <c r="H218" s="165">
        <v>0</v>
      </c>
      <c r="I218" s="17" t="s">
        <v>9</v>
      </c>
    </row>
    <row r="219" spans="1:9" ht="19.5" x14ac:dyDescent="0.5">
      <c r="A219" s="498" t="s">
        <v>10</v>
      </c>
      <c r="B219" s="498"/>
      <c r="C219" s="498"/>
      <c r="D219" s="498"/>
      <c r="E219" s="498"/>
      <c r="F219" s="498">
        <f>SUM(F209:F217)</f>
        <v>18</v>
      </c>
      <c r="G219" s="498"/>
      <c r="H219" s="498"/>
      <c r="I219" s="498"/>
    </row>
    <row r="232" spans="1:9" ht="22.5" x14ac:dyDescent="0.6">
      <c r="A232" s="499" t="s">
        <v>217</v>
      </c>
      <c r="B232" s="499"/>
      <c r="C232" s="499"/>
      <c r="D232" s="499"/>
      <c r="E232" s="499"/>
      <c r="F232" s="499"/>
      <c r="G232" s="499"/>
      <c r="H232" s="499"/>
      <c r="I232" s="499"/>
    </row>
    <row r="233" spans="1:9" ht="18.75" x14ac:dyDescent="0.45">
      <c r="A233" s="112" t="s">
        <v>0</v>
      </c>
      <c r="B233" s="112" t="s">
        <v>1</v>
      </c>
      <c r="C233" s="113" t="s">
        <v>2</v>
      </c>
      <c r="D233" s="114" t="s">
        <v>3</v>
      </c>
      <c r="E233" s="114" t="s">
        <v>4</v>
      </c>
      <c r="F233" s="114" t="s">
        <v>5</v>
      </c>
      <c r="G233" s="114" t="s">
        <v>6</v>
      </c>
      <c r="H233" s="114" t="s">
        <v>7</v>
      </c>
      <c r="I233" s="112" t="s">
        <v>8</v>
      </c>
    </row>
    <row r="234" spans="1:9" ht="31.5" x14ac:dyDescent="0.25">
      <c r="A234" s="283">
        <v>1</v>
      </c>
      <c r="B234" s="286">
        <v>1371946</v>
      </c>
      <c r="C234" s="313" t="s">
        <v>233</v>
      </c>
      <c r="D234" s="163">
        <v>1</v>
      </c>
      <c r="E234" s="283" t="s">
        <v>207</v>
      </c>
      <c r="F234" s="163">
        <v>2</v>
      </c>
      <c r="G234" s="163">
        <v>2</v>
      </c>
      <c r="H234" s="163">
        <v>0</v>
      </c>
      <c r="I234" s="189" t="s">
        <v>234</v>
      </c>
    </row>
    <row r="235" spans="1:9" s="64" customFormat="1" ht="31.5" x14ac:dyDescent="0.25">
      <c r="A235" s="27">
        <v>2</v>
      </c>
      <c r="B235" s="130">
        <v>1371947</v>
      </c>
      <c r="C235" s="191" t="s">
        <v>235</v>
      </c>
      <c r="D235" s="159">
        <v>1</v>
      </c>
      <c r="E235" s="27" t="s">
        <v>207</v>
      </c>
      <c r="F235" s="159">
        <v>1</v>
      </c>
      <c r="G235" s="159">
        <v>1</v>
      </c>
      <c r="H235" s="159">
        <v>0</v>
      </c>
      <c r="I235" s="184" t="s">
        <v>222</v>
      </c>
    </row>
    <row r="236" spans="1:9" s="22" customFormat="1" ht="31.5" x14ac:dyDescent="0.45">
      <c r="A236" s="283">
        <v>3</v>
      </c>
      <c r="B236" s="286">
        <v>1371948</v>
      </c>
      <c r="C236" s="313" t="s">
        <v>236</v>
      </c>
      <c r="D236" s="163">
        <v>1</v>
      </c>
      <c r="E236" s="7" t="s">
        <v>18</v>
      </c>
      <c r="F236" s="186">
        <v>1</v>
      </c>
      <c r="G236" s="186">
        <v>1</v>
      </c>
      <c r="H236" s="186">
        <v>0</v>
      </c>
      <c r="I236" s="189" t="s">
        <v>222</v>
      </c>
    </row>
    <row r="237" spans="1:9" s="64" customFormat="1" ht="54" x14ac:dyDescent="0.25">
      <c r="A237" s="27">
        <v>4</v>
      </c>
      <c r="B237" s="130">
        <v>1371949</v>
      </c>
      <c r="C237" s="191" t="s">
        <v>237</v>
      </c>
      <c r="D237" s="159">
        <v>1</v>
      </c>
      <c r="E237" s="27" t="s">
        <v>207</v>
      </c>
      <c r="F237" s="159">
        <v>2</v>
      </c>
      <c r="G237" s="159">
        <v>2</v>
      </c>
      <c r="H237" s="159">
        <v>0</v>
      </c>
      <c r="I237" s="159" t="s">
        <v>238</v>
      </c>
    </row>
    <row r="238" spans="1:9" ht="18.75" x14ac:dyDescent="0.45">
      <c r="A238" s="283">
        <v>5</v>
      </c>
      <c r="B238" s="286">
        <v>1371955</v>
      </c>
      <c r="C238" s="190" t="s">
        <v>239</v>
      </c>
      <c r="D238" s="163">
        <v>1</v>
      </c>
      <c r="E238" s="7" t="s">
        <v>18</v>
      </c>
      <c r="F238" s="186">
        <v>1</v>
      </c>
      <c r="G238" s="186">
        <v>1</v>
      </c>
      <c r="H238" s="186">
        <v>0</v>
      </c>
      <c r="I238" s="190" t="s">
        <v>240</v>
      </c>
    </row>
    <row r="239" spans="1:9" s="64" customFormat="1" ht="18.75" x14ac:dyDescent="0.45">
      <c r="A239" s="27">
        <v>6</v>
      </c>
      <c r="B239" s="26">
        <v>11916004</v>
      </c>
      <c r="C239" s="314" t="s">
        <v>241</v>
      </c>
      <c r="D239" s="182">
        <v>376</v>
      </c>
      <c r="E239" s="182" t="s">
        <v>207</v>
      </c>
      <c r="F239" s="175">
        <v>3</v>
      </c>
      <c r="G239" s="175">
        <v>3</v>
      </c>
      <c r="H239" s="312">
        <v>0</v>
      </c>
      <c r="I239" s="314" t="s">
        <v>9</v>
      </c>
    </row>
    <row r="240" spans="1:9" s="22" customFormat="1" ht="54" x14ac:dyDescent="0.25">
      <c r="A240" s="283">
        <v>7</v>
      </c>
      <c r="B240" s="95">
        <v>1372019</v>
      </c>
      <c r="C240" s="280" t="s">
        <v>242</v>
      </c>
      <c r="D240" s="194">
        <v>1</v>
      </c>
      <c r="E240" s="77" t="s">
        <v>243</v>
      </c>
      <c r="F240" s="163">
        <v>1</v>
      </c>
      <c r="G240" s="163">
        <v>0</v>
      </c>
      <c r="H240" s="163">
        <v>1</v>
      </c>
      <c r="I240" s="195" t="s">
        <v>244</v>
      </c>
    </row>
    <row r="241" spans="1:9" s="64" customFormat="1" ht="18.75" x14ac:dyDescent="0.45">
      <c r="A241" s="27">
        <v>8</v>
      </c>
      <c r="B241" s="196">
        <v>1372018</v>
      </c>
      <c r="C241" s="178" t="s">
        <v>245</v>
      </c>
      <c r="D241" s="192">
        <v>1</v>
      </c>
      <c r="E241" s="188" t="s">
        <v>243</v>
      </c>
      <c r="F241" s="175">
        <v>2</v>
      </c>
      <c r="G241" s="175">
        <v>0</v>
      </c>
      <c r="H241" s="175">
        <v>2</v>
      </c>
      <c r="I241" s="310" t="s">
        <v>246</v>
      </c>
    </row>
    <row r="242" spans="1:9" ht="28.5" x14ac:dyDescent="0.45">
      <c r="A242" s="283">
        <v>9</v>
      </c>
      <c r="B242" s="95">
        <v>1372020</v>
      </c>
      <c r="C242" s="177" t="s">
        <v>247</v>
      </c>
      <c r="D242" s="193">
        <v>1</v>
      </c>
      <c r="E242" s="77" t="s">
        <v>243</v>
      </c>
      <c r="F242" s="186">
        <v>2</v>
      </c>
      <c r="G242" s="186">
        <v>0</v>
      </c>
      <c r="H242" s="186">
        <v>2</v>
      </c>
      <c r="I242" s="315" t="s">
        <v>248</v>
      </c>
    </row>
    <row r="243" spans="1:9" s="197" customFormat="1" ht="36" x14ac:dyDescent="0.25">
      <c r="A243" s="27">
        <v>10</v>
      </c>
      <c r="B243" s="130">
        <v>11916003</v>
      </c>
      <c r="C243" s="316" t="s">
        <v>249</v>
      </c>
      <c r="D243" s="159" t="s">
        <v>250</v>
      </c>
      <c r="E243" s="27" t="s">
        <v>38</v>
      </c>
      <c r="F243" s="159">
        <v>1</v>
      </c>
      <c r="G243" s="159">
        <v>0</v>
      </c>
      <c r="H243" s="159">
        <v>1</v>
      </c>
      <c r="I243" s="176" t="s">
        <v>15</v>
      </c>
    </row>
    <row r="244" spans="1:9" s="22" customFormat="1" ht="18.75" x14ac:dyDescent="0.45">
      <c r="A244" s="165">
        <v>11</v>
      </c>
      <c r="B244" s="165"/>
      <c r="C244" s="311" t="s">
        <v>214</v>
      </c>
      <c r="D244" s="166"/>
      <c r="E244" s="17" t="s">
        <v>18</v>
      </c>
      <c r="F244" s="165">
        <v>2</v>
      </c>
      <c r="G244" s="165">
        <v>2</v>
      </c>
      <c r="H244" s="165">
        <v>0</v>
      </c>
      <c r="I244" s="17" t="s">
        <v>9</v>
      </c>
    </row>
    <row r="245" spans="1:9" ht="18.75" x14ac:dyDescent="0.45">
      <c r="A245" s="20">
        <v>12</v>
      </c>
      <c r="B245" s="165"/>
      <c r="C245" s="311" t="s">
        <v>214</v>
      </c>
      <c r="D245" s="166"/>
      <c r="E245" s="17" t="s">
        <v>18</v>
      </c>
      <c r="F245" s="165">
        <v>2</v>
      </c>
      <c r="G245" s="165">
        <v>2</v>
      </c>
      <c r="H245" s="165">
        <v>0</v>
      </c>
      <c r="I245" s="17" t="s">
        <v>9</v>
      </c>
    </row>
    <row r="246" spans="1:9" ht="19.5" x14ac:dyDescent="0.5">
      <c r="A246" s="498" t="s">
        <v>10</v>
      </c>
      <c r="B246" s="498"/>
      <c r="C246" s="508"/>
      <c r="D246" s="498"/>
      <c r="E246" s="498"/>
      <c r="F246" s="498">
        <f>SUM(F234:F245)</f>
        <v>20</v>
      </c>
      <c r="G246" s="498"/>
      <c r="H246" s="498"/>
      <c r="I246" s="498"/>
    </row>
    <row r="254" spans="1:9" ht="22.5" x14ac:dyDescent="0.6">
      <c r="A254" s="499" t="s">
        <v>218</v>
      </c>
      <c r="B254" s="499"/>
      <c r="C254" s="499"/>
      <c r="D254" s="499"/>
      <c r="E254" s="499"/>
      <c r="F254" s="499"/>
      <c r="G254" s="499"/>
      <c r="H254" s="499"/>
      <c r="I254" s="499"/>
    </row>
    <row r="255" spans="1:9" ht="18.75" x14ac:dyDescent="0.45">
      <c r="A255" s="112" t="s">
        <v>0</v>
      </c>
      <c r="B255" s="112" t="s">
        <v>1</v>
      </c>
      <c r="C255" s="113" t="s">
        <v>2</v>
      </c>
      <c r="D255" s="114" t="s">
        <v>3</v>
      </c>
      <c r="E255" s="114" t="s">
        <v>4</v>
      </c>
      <c r="F255" s="114" t="s">
        <v>5</v>
      </c>
      <c r="G255" s="114" t="s">
        <v>6</v>
      </c>
      <c r="H255" s="114" t="s">
        <v>7</v>
      </c>
      <c r="I255" s="112" t="s">
        <v>8</v>
      </c>
    </row>
    <row r="256" spans="1:9" ht="18.75" x14ac:dyDescent="0.45">
      <c r="A256" s="231">
        <v>1</v>
      </c>
      <c r="B256" s="347">
        <v>1372119</v>
      </c>
      <c r="C256" s="14" t="s">
        <v>332</v>
      </c>
      <c r="D256" s="172">
        <v>1</v>
      </c>
      <c r="E256" s="122" t="s">
        <v>330</v>
      </c>
      <c r="F256" s="172">
        <v>1</v>
      </c>
      <c r="G256" s="231">
        <v>0</v>
      </c>
      <c r="H256" s="172">
        <v>1</v>
      </c>
      <c r="I256" s="231" t="s">
        <v>331</v>
      </c>
    </row>
    <row r="257" spans="1:9" ht="18.75" x14ac:dyDescent="0.45">
      <c r="A257" s="7">
        <v>2</v>
      </c>
      <c r="B257" s="348">
        <v>1372120</v>
      </c>
      <c r="C257" s="177" t="s">
        <v>333</v>
      </c>
      <c r="D257" s="180">
        <v>1</v>
      </c>
      <c r="E257" s="123" t="s">
        <v>330</v>
      </c>
      <c r="F257" s="180">
        <v>1</v>
      </c>
      <c r="G257" s="7">
        <v>0</v>
      </c>
      <c r="H257" s="180">
        <v>1</v>
      </c>
      <c r="I257" s="7" t="s">
        <v>331</v>
      </c>
    </row>
    <row r="258" spans="1:9" ht="18.75" x14ac:dyDescent="0.45">
      <c r="A258" s="231">
        <v>3</v>
      </c>
      <c r="B258" s="347">
        <v>1372121</v>
      </c>
      <c r="C258" s="14" t="s">
        <v>334</v>
      </c>
      <c r="D258" s="172">
        <v>1</v>
      </c>
      <c r="E258" s="122" t="s">
        <v>330</v>
      </c>
      <c r="F258" s="172">
        <v>1</v>
      </c>
      <c r="G258" s="231">
        <v>0</v>
      </c>
      <c r="H258" s="172">
        <v>1</v>
      </c>
      <c r="I258" s="231" t="s">
        <v>331</v>
      </c>
    </row>
    <row r="259" spans="1:9" ht="18.75" x14ac:dyDescent="0.45">
      <c r="A259" s="7">
        <v>4</v>
      </c>
      <c r="B259" s="348">
        <v>1372122</v>
      </c>
      <c r="C259" s="177" t="s">
        <v>335</v>
      </c>
      <c r="D259" s="180">
        <v>1</v>
      </c>
      <c r="E259" s="123" t="s">
        <v>330</v>
      </c>
      <c r="F259" s="180">
        <v>1</v>
      </c>
      <c r="G259" s="7">
        <v>0</v>
      </c>
      <c r="H259" s="180">
        <v>1</v>
      </c>
      <c r="I259" s="7" t="s">
        <v>331</v>
      </c>
    </row>
    <row r="260" spans="1:9" ht="18.75" x14ac:dyDescent="0.45">
      <c r="A260" s="231">
        <v>6</v>
      </c>
      <c r="B260" s="347">
        <v>1372123</v>
      </c>
      <c r="C260" s="14" t="s">
        <v>336</v>
      </c>
      <c r="D260" s="172">
        <v>1</v>
      </c>
      <c r="E260" s="122" t="s">
        <v>330</v>
      </c>
      <c r="F260" s="172">
        <v>1</v>
      </c>
      <c r="G260" s="231">
        <v>0</v>
      </c>
      <c r="H260" s="172">
        <v>1</v>
      </c>
      <c r="I260" s="231" t="s">
        <v>331</v>
      </c>
    </row>
    <row r="261" spans="1:9" ht="18.75" x14ac:dyDescent="0.45">
      <c r="A261" s="7">
        <v>5</v>
      </c>
      <c r="B261" s="348">
        <v>1372124</v>
      </c>
      <c r="C261" s="177" t="s">
        <v>337</v>
      </c>
      <c r="D261" s="180">
        <v>1</v>
      </c>
      <c r="E261" s="123" t="s">
        <v>330</v>
      </c>
      <c r="F261" s="180">
        <v>1</v>
      </c>
      <c r="G261" s="7">
        <v>0</v>
      </c>
      <c r="H261" s="180">
        <v>1</v>
      </c>
      <c r="I261" s="7" t="s">
        <v>331</v>
      </c>
    </row>
    <row r="262" spans="1:9" ht="18.75" x14ac:dyDescent="0.25">
      <c r="A262" s="306">
        <v>7</v>
      </c>
      <c r="B262" s="15">
        <v>1372125</v>
      </c>
      <c r="C262" s="307" t="s">
        <v>338</v>
      </c>
      <c r="D262" s="305">
        <v>1</v>
      </c>
      <c r="E262" s="70" t="s">
        <v>330</v>
      </c>
      <c r="F262" s="305">
        <v>2</v>
      </c>
      <c r="G262" s="306">
        <v>0</v>
      </c>
      <c r="H262" s="305">
        <v>2</v>
      </c>
      <c r="I262" s="306" t="s">
        <v>331</v>
      </c>
    </row>
    <row r="263" spans="1:9" ht="19.5" x14ac:dyDescent="0.5">
      <c r="A263" s="498" t="s">
        <v>10</v>
      </c>
      <c r="B263" s="498"/>
      <c r="C263" s="498"/>
      <c r="D263" s="498"/>
      <c r="E263" s="498"/>
      <c r="F263" s="498">
        <f>SUM(F256:F262)</f>
        <v>8</v>
      </c>
      <c r="G263" s="498"/>
      <c r="H263" s="498"/>
      <c r="I263" s="498"/>
    </row>
    <row r="264" spans="1:9" ht="21" x14ac:dyDescent="0.55000000000000004">
      <c r="A264" s="601" t="s">
        <v>94</v>
      </c>
      <c r="B264" s="602"/>
      <c r="C264" s="602"/>
      <c r="D264" s="602"/>
      <c r="E264" s="602"/>
      <c r="F264" s="602"/>
      <c r="G264" s="602"/>
      <c r="H264" s="602"/>
      <c r="I264" s="603"/>
    </row>
    <row r="285" spans="1:9" ht="22.5" x14ac:dyDescent="0.6">
      <c r="A285" s="499" t="s">
        <v>152</v>
      </c>
      <c r="B285" s="499"/>
      <c r="C285" s="499"/>
      <c r="D285" s="499"/>
      <c r="E285" s="499"/>
      <c r="F285" s="499"/>
      <c r="G285" s="499"/>
      <c r="H285" s="499"/>
      <c r="I285" s="499"/>
    </row>
    <row r="286" spans="1:9" ht="18.75" x14ac:dyDescent="0.45">
      <c r="A286" s="112" t="s">
        <v>0</v>
      </c>
      <c r="B286" s="201" t="s">
        <v>1</v>
      </c>
      <c r="C286" s="152" t="s">
        <v>2</v>
      </c>
      <c r="D286" s="114" t="s">
        <v>3</v>
      </c>
      <c r="E286" s="199" t="s">
        <v>4</v>
      </c>
      <c r="F286" s="199" t="s">
        <v>5</v>
      </c>
      <c r="G286" s="199" t="s">
        <v>6</v>
      </c>
      <c r="H286" s="199" t="s">
        <v>7</v>
      </c>
      <c r="I286" s="201" t="s">
        <v>8</v>
      </c>
    </row>
    <row r="287" spans="1:9" s="288" customFormat="1" ht="18" x14ac:dyDescent="0.45">
      <c r="A287" s="196">
        <v>1</v>
      </c>
      <c r="B287" s="26">
        <v>1361701</v>
      </c>
      <c r="C287" s="182" t="s">
        <v>153</v>
      </c>
      <c r="D287" s="26">
        <v>1</v>
      </c>
      <c r="E287" s="211" t="s">
        <v>154</v>
      </c>
      <c r="F287" s="182">
        <v>2</v>
      </c>
      <c r="G287" s="26">
        <v>1.5</v>
      </c>
      <c r="H287" s="26">
        <v>0.5</v>
      </c>
      <c r="I287" s="287" t="s">
        <v>9</v>
      </c>
    </row>
    <row r="288" spans="1:9" s="58" customFormat="1" ht="18" x14ac:dyDescent="0.45">
      <c r="A288" s="170">
        <v>2</v>
      </c>
      <c r="B288" s="7">
        <v>1361703</v>
      </c>
      <c r="C288" s="186" t="s">
        <v>155</v>
      </c>
      <c r="D288" s="7">
        <v>1</v>
      </c>
      <c r="E288" s="7" t="s">
        <v>12</v>
      </c>
      <c r="F288" s="186">
        <v>2</v>
      </c>
      <c r="G288" s="7">
        <v>2</v>
      </c>
      <c r="H288" s="7">
        <v>0</v>
      </c>
      <c r="I288" s="200" t="s">
        <v>9</v>
      </c>
    </row>
    <row r="289" spans="1:9" s="288" customFormat="1" ht="18" x14ac:dyDescent="0.45">
      <c r="A289" s="196">
        <v>3</v>
      </c>
      <c r="B289" s="26">
        <v>1361711</v>
      </c>
      <c r="C289" s="182" t="s">
        <v>156</v>
      </c>
      <c r="D289" s="26">
        <v>1</v>
      </c>
      <c r="E289" s="211" t="s">
        <v>154</v>
      </c>
      <c r="F289" s="182">
        <v>2</v>
      </c>
      <c r="G289" s="26">
        <v>1.5</v>
      </c>
      <c r="H289" s="26">
        <v>0.5</v>
      </c>
      <c r="I289" s="287" t="s">
        <v>9</v>
      </c>
    </row>
    <row r="290" spans="1:9" s="58" customFormat="1" ht="18" x14ac:dyDescent="0.45">
      <c r="A290" s="170">
        <v>4</v>
      </c>
      <c r="B290" s="7">
        <v>1361808</v>
      </c>
      <c r="C290" s="186" t="s">
        <v>157</v>
      </c>
      <c r="D290" s="7">
        <v>1</v>
      </c>
      <c r="E290" s="115" t="s">
        <v>154</v>
      </c>
      <c r="F290" s="186">
        <v>3</v>
      </c>
      <c r="G290" s="7">
        <v>2</v>
      </c>
      <c r="H290" s="7">
        <v>1</v>
      </c>
      <c r="I290" s="200" t="s">
        <v>9</v>
      </c>
    </row>
    <row r="291" spans="1:9" s="288" customFormat="1" ht="18" x14ac:dyDescent="0.45">
      <c r="A291" s="170">
        <v>5</v>
      </c>
      <c r="B291" s="7">
        <v>1361710</v>
      </c>
      <c r="C291" s="186" t="s">
        <v>158</v>
      </c>
      <c r="D291" s="7">
        <v>1</v>
      </c>
      <c r="E291" s="115" t="s">
        <v>154</v>
      </c>
      <c r="F291" s="186">
        <v>2</v>
      </c>
      <c r="G291" s="7">
        <v>1.5</v>
      </c>
      <c r="H291" s="7">
        <v>0.5</v>
      </c>
      <c r="I291" s="200" t="s">
        <v>9</v>
      </c>
    </row>
    <row r="292" spans="1:9" s="288" customFormat="1" ht="18" x14ac:dyDescent="0.45">
      <c r="A292" s="196">
        <v>6</v>
      </c>
      <c r="B292" s="26">
        <v>1361712</v>
      </c>
      <c r="C292" s="182" t="s">
        <v>150</v>
      </c>
      <c r="D292" s="26">
        <v>1</v>
      </c>
      <c r="E292" s="26" t="s">
        <v>12</v>
      </c>
      <c r="F292" s="182">
        <v>2</v>
      </c>
      <c r="G292" s="26">
        <v>2</v>
      </c>
      <c r="H292" s="26">
        <v>0</v>
      </c>
      <c r="I292" s="287" t="s">
        <v>9</v>
      </c>
    </row>
    <row r="293" spans="1:9" s="289" customFormat="1" ht="18" x14ac:dyDescent="0.45">
      <c r="A293" s="171">
        <v>7</v>
      </c>
      <c r="B293" s="7">
        <v>1361708</v>
      </c>
      <c r="C293" s="186" t="s">
        <v>159</v>
      </c>
      <c r="D293" s="7">
        <v>1</v>
      </c>
      <c r="E293" s="7" t="s">
        <v>12</v>
      </c>
      <c r="F293" s="186">
        <v>1</v>
      </c>
      <c r="G293" s="7">
        <v>1</v>
      </c>
      <c r="H293" s="7">
        <v>0</v>
      </c>
      <c r="I293" s="200" t="s">
        <v>9</v>
      </c>
    </row>
    <row r="294" spans="1:9" s="58" customFormat="1" ht="28.5" x14ac:dyDescent="0.45">
      <c r="A294" s="290">
        <v>8</v>
      </c>
      <c r="B294" s="291">
        <v>11916023</v>
      </c>
      <c r="C294" s="258" t="s">
        <v>151</v>
      </c>
      <c r="D294" s="294" t="s">
        <v>708</v>
      </c>
      <c r="E294" s="17"/>
      <c r="F294" s="258">
        <v>2</v>
      </c>
      <c r="G294" s="292">
        <v>2</v>
      </c>
      <c r="H294" s="292">
        <v>0</v>
      </c>
      <c r="I294" s="293" t="s">
        <v>9</v>
      </c>
    </row>
    <row r="295" spans="1:9" s="288" customFormat="1" ht="18" x14ac:dyDescent="0.45">
      <c r="A295" s="170">
        <v>9</v>
      </c>
      <c r="B295" s="7">
        <v>11916001</v>
      </c>
      <c r="C295" s="186" t="s">
        <v>160</v>
      </c>
      <c r="D295" s="7">
        <v>361</v>
      </c>
      <c r="E295" s="7" t="s">
        <v>12</v>
      </c>
      <c r="F295" s="186">
        <v>2</v>
      </c>
      <c r="G295" s="7">
        <v>2</v>
      </c>
      <c r="H295" s="7">
        <v>0</v>
      </c>
      <c r="I295" s="200" t="s">
        <v>9</v>
      </c>
    </row>
    <row r="296" spans="1:9" s="58" customFormat="1" ht="28.5" x14ac:dyDescent="0.45">
      <c r="A296" s="290">
        <v>10</v>
      </c>
      <c r="B296" s="291">
        <v>11916053</v>
      </c>
      <c r="C296" s="258" t="s">
        <v>145</v>
      </c>
      <c r="D296" s="294" t="s">
        <v>733</v>
      </c>
      <c r="E296" s="17"/>
      <c r="F296" s="258">
        <v>2</v>
      </c>
      <c r="G296" s="292">
        <v>2</v>
      </c>
      <c r="H296" s="292">
        <v>0</v>
      </c>
      <c r="I296" s="295" t="s">
        <v>9</v>
      </c>
    </row>
    <row r="297" spans="1:9" ht="19.5" x14ac:dyDescent="0.5">
      <c r="A297" s="498" t="s">
        <v>10</v>
      </c>
      <c r="B297" s="508"/>
      <c r="C297" s="508"/>
      <c r="D297" s="498"/>
      <c r="E297" s="508"/>
      <c r="F297" s="508">
        <f>SUM(F287:F296)</f>
        <v>20</v>
      </c>
      <c r="G297" s="508"/>
      <c r="H297" s="508"/>
      <c r="I297" s="508"/>
    </row>
    <row r="315" spans="1:9" ht="22.5" x14ac:dyDescent="0.6">
      <c r="A315" s="499" t="s">
        <v>163</v>
      </c>
      <c r="B315" s="499"/>
      <c r="C315" s="499"/>
      <c r="D315" s="499"/>
      <c r="E315" s="499"/>
      <c r="F315" s="499"/>
      <c r="G315" s="499"/>
      <c r="H315" s="499"/>
      <c r="I315" s="499"/>
    </row>
    <row r="316" spans="1:9" ht="18.75" x14ac:dyDescent="0.45">
      <c r="A316" s="112" t="s">
        <v>0</v>
      </c>
      <c r="B316" s="112" t="s">
        <v>1</v>
      </c>
      <c r="C316" s="152" t="s">
        <v>2</v>
      </c>
      <c r="D316" s="114" t="s">
        <v>3</v>
      </c>
      <c r="E316" s="114" t="s">
        <v>4</v>
      </c>
      <c r="F316" s="199" t="s">
        <v>5</v>
      </c>
      <c r="G316" s="114" t="s">
        <v>6</v>
      </c>
      <c r="H316" s="114" t="s">
        <v>7</v>
      </c>
      <c r="I316" s="201" t="s">
        <v>8</v>
      </c>
    </row>
    <row r="317" spans="1:9" s="64" customFormat="1" ht="18" x14ac:dyDescent="0.45">
      <c r="A317" s="26">
        <v>1</v>
      </c>
      <c r="B317" s="26">
        <v>1361920</v>
      </c>
      <c r="C317" s="182" t="s">
        <v>164</v>
      </c>
      <c r="D317" s="26">
        <v>1</v>
      </c>
      <c r="E317" s="26" t="s">
        <v>154</v>
      </c>
      <c r="F317" s="182">
        <v>2</v>
      </c>
      <c r="G317" s="26">
        <v>1.5</v>
      </c>
      <c r="H317" s="26">
        <v>0.5</v>
      </c>
      <c r="I317" s="173" t="s">
        <v>165</v>
      </c>
    </row>
    <row r="318" spans="1:9" ht="54" x14ac:dyDescent="0.45">
      <c r="A318" s="7">
        <v>2</v>
      </c>
      <c r="B318" s="278">
        <v>1361925</v>
      </c>
      <c r="C318" s="163" t="s">
        <v>166</v>
      </c>
      <c r="D318" s="278">
        <v>1</v>
      </c>
      <c r="E318" s="278" t="s">
        <v>12</v>
      </c>
      <c r="F318" s="163">
        <v>3</v>
      </c>
      <c r="G318" s="278">
        <v>3</v>
      </c>
      <c r="H318" s="278">
        <v>0</v>
      </c>
      <c r="I318" s="276" t="s">
        <v>167</v>
      </c>
    </row>
    <row r="319" spans="1:9" s="197" customFormat="1" ht="18" x14ac:dyDescent="0.45">
      <c r="A319" s="27">
        <v>3</v>
      </c>
      <c r="B319" s="26">
        <v>1361916</v>
      </c>
      <c r="C319" s="182" t="s">
        <v>168</v>
      </c>
      <c r="D319" s="26">
        <v>1</v>
      </c>
      <c r="E319" s="26" t="s">
        <v>12</v>
      </c>
      <c r="F319" s="182">
        <v>2</v>
      </c>
      <c r="G319" s="26">
        <v>2</v>
      </c>
      <c r="H319" s="26">
        <v>0</v>
      </c>
      <c r="I319" s="182" t="s">
        <v>9</v>
      </c>
    </row>
    <row r="320" spans="1:9" ht="18" x14ac:dyDescent="0.45">
      <c r="A320" s="7">
        <v>4</v>
      </c>
      <c r="B320" s="7">
        <v>1361917</v>
      </c>
      <c r="C320" s="186" t="s">
        <v>169</v>
      </c>
      <c r="D320" s="7">
        <v>1</v>
      </c>
      <c r="E320" s="7" t="s">
        <v>154</v>
      </c>
      <c r="F320" s="186">
        <v>2</v>
      </c>
      <c r="G320" s="7">
        <v>1</v>
      </c>
      <c r="H320" s="7">
        <v>1</v>
      </c>
      <c r="I320" s="186" t="s">
        <v>9</v>
      </c>
    </row>
    <row r="321" spans="1:9" s="64" customFormat="1" ht="18" x14ac:dyDescent="0.45">
      <c r="A321" s="26">
        <v>5</v>
      </c>
      <c r="B321" s="26">
        <v>1361933</v>
      </c>
      <c r="C321" s="182" t="s">
        <v>170</v>
      </c>
      <c r="D321" s="26">
        <v>1</v>
      </c>
      <c r="E321" s="26" t="s">
        <v>12</v>
      </c>
      <c r="F321" s="182">
        <v>3</v>
      </c>
      <c r="G321" s="26">
        <v>3</v>
      </c>
      <c r="H321" s="26">
        <v>0</v>
      </c>
      <c r="I321" s="173" t="s">
        <v>171</v>
      </c>
    </row>
    <row r="322" spans="1:9" s="22" customFormat="1" ht="42" customHeight="1" x14ac:dyDescent="0.25">
      <c r="A322" s="278">
        <v>6</v>
      </c>
      <c r="B322" s="278">
        <v>1361919</v>
      </c>
      <c r="C322" s="277" t="s">
        <v>161</v>
      </c>
      <c r="D322" s="278">
        <v>1</v>
      </c>
      <c r="E322" s="278" t="s">
        <v>12</v>
      </c>
      <c r="F322" s="163">
        <v>2</v>
      </c>
      <c r="G322" s="278">
        <v>2</v>
      </c>
      <c r="H322" s="278">
        <v>0</v>
      </c>
      <c r="I322" s="163" t="s">
        <v>9</v>
      </c>
    </row>
    <row r="323" spans="1:9" s="64" customFormat="1" ht="36" x14ac:dyDescent="0.45">
      <c r="A323" s="26">
        <v>7</v>
      </c>
      <c r="B323" s="130">
        <v>1362006</v>
      </c>
      <c r="C323" s="106" t="s">
        <v>162</v>
      </c>
      <c r="D323" s="300">
        <v>1</v>
      </c>
      <c r="E323" s="243" t="s">
        <v>172</v>
      </c>
      <c r="F323" s="296">
        <v>4</v>
      </c>
      <c r="G323" s="297">
        <v>0</v>
      </c>
      <c r="H323" s="243">
        <v>4</v>
      </c>
      <c r="I323" s="233" t="s">
        <v>173</v>
      </c>
    </row>
    <row r="324" spans="1:9" ht="18.75" x14ac:dyDescent="0.45">
      <c r="A324" s="298">
        <v>8</v>
      </c>
      <c r="B324" s="254"/>
      <c r="C324" s="255" t="s">
        <v>11</v>
      </c>
      <c r="D324" s="299">
        <v>1</v>
      </c>
      <c r="E324" s="238" t="s">
        <v>12</v>
      </c>
      <c r="F324" s="253">
        <v>2</v>
      </c>
      <c r="G324" s="240">
        <v>2</v>
      </c>
      <c r="H324" s="238">
        <v>0</v>
      </c>
      <c r="I324" s="244" t="s">
        <v>9</v>
      </c>
    </row>
    <row r="325" spans="1:9" ht="19.5" x14ac:dyDescent="0.5">
      <c r="A325" s="498" t="s">
        <v>10</v>
      </c>
      <c r="B325" s="498"/>
      <c r="C325" s="498"/>
      <c r="D325" s="498"/>
      <c r="E325" s="498"/>
      <c r="F325" s="498">
        <f>SUM(F317:F324)</f>
        <v>20</v>
      </c>
      <c r="G325" s="498"/>
      <c r="H325" s="498"/>
      <c r="I325" s="498"/>
    </row>
    <row r="342" spans="1:9" ht="22.5" x14ac:dyDescent="0.6">
      <c r="A342" s="499" t="s">
        <v>174</v>
      </c>
      <c r="B342" s="499"/>
      <c r="C342" s="499"/>
      <c r="D342" s="499"/>
      <c r="E342" s="499"/>
      <c r="F342" s="499"/>
      <c r="G342" s="499"/>
      <c r="H342" s="499"/>
      <c r="I342" s="499"/>
    </row>
    <row r="343" spans="1:9" ht="18.75" x14ac:dyDescent="0.45">
      <c r="A343" s="201" t="s">
        <v>0</v>
      </c>
      <c r="B343" s="201" t="s">
        <v>1</v>
      </c>
      <c r="C343" s="152" t="s">
        <v>2</v>
      </c>
      <c r="D343" s="199" t="s">
        <v>3</v>
      </c>
      <c r="E343" s="199" t="s">
        <v>4</v>
      </c>
      <c r="F343" s="199" t="s">
        <v>5</v>
      </c>
      <c r="G343" s="199" t="s">
        <v>6</v>
      </c>
      <c r="H343" s="199" t="s">
        <v>7</v>
      </c>
      <c r="I343" s="201" t="s">
        <v>8</v>
      </c>
    </row>
    <row r="344" spans="1:9" ht="18" x14ac:dyDescent="0.45">
      <c r="A344" s="169">
        <v>1</v>
      </c>
      <c r="B344" s="14">
        <v>1361935</v>
      </c>
      <c r="C344" s="285" t="s">
        <v>175</v>
      </c>
      <c r="D344" s="231">
        <v>1</v>
      </c>
      <c r="E344" s="231" t="s">
        <v>12</v>
      </c>
      <c r="F344" s="285">
        <v>3</v>
      </c>
      <c r="G344" s="198">
        <v>3</v>
      </c>
      <c r="H344" s="231">
        <v>0</v>
      </c>
      <c r="I344" s="198" t="s">
        <v>181</v>
      </c>
    </row>
    <row r="345" spans="1:9" ht="36" x14ac:dyDescent="0.45">
      <c r="A345" s="170">
        <v>2</v>
      </c>
      <c r="B345" s="177">
        <v>1361923</v>
      </c>
      <c r="C345" s="280" t="s">
        <v>176</v>
      </c>
      <c r="D345" s="7">
        <v>1</v>
      </c>
      <c r="E345" s="7" t="s">
        <v>182</v>
      </c>
      <c r="F345" s="280">
        <v>2</v>
      </c>
      <c r="G345" s="7">
        <v>1.5</v>
      </c>
      <c r="H345" s="7">
        <v>0.5</v>
      </c>
      <c r="I345" s="186" t="s">
        <v>183</v>
      </c>
    </row>
    <row r="346" spans="1:9" ht="18" x14ac:dyDescent="0.45">
      <c r="A346" s="169">
        <v>3</v>
      </c>
      <c r="B346" s="14">
        <v>1361939</v>
      </c>
      <c r="C346" s="285" t="s">
        <v>177</v>
      </c>
      <c r="D346" s="231">
        <v>1</v>
      </c>
      <c r="E346" s="231" t="s">
        <v>12</v>
      </c>
      <c r="F346" s="285">
        <v>2</v>
      </c>
      <c r="G346" s="198">
        <v>2</v>
      </c>
      <c r="H346" s="231">
        <v>0</v>
      </c>
      <c r="I346" s="198" t="s">
        <v>184</v>
      </c>
    </row>
    <row r="347" spans="1:9" ht="18" x14ac:dyDescent="0.45">
      <c r="A347" s="170">
        <v>4</v>
      </c>
      <c r="B347" s="177">
        <v>1361927</v>
      </c>
      <c r="C347" s="280" t="s">
        <v>178</v>
      </c>
      <c r="D347" s="7">
        <v>1</v>
      </c>
      <c r="E347" s="7" t="s">
        <v>182</v>
      </c>
      <c r="F347" s="280">
        <v>2</v>
      </c>
      <c r="G347" s="186">
        <v>1.5</v>
      </c>
      <c r="H347" s="7">
        <v>0.5</v>
      </c>
      <c r="I347" s="186" t="s">
        <v>185</v>
      </c>
    </row>
    <row r="348" spans="1:9" ht="18" x14ac:dyDescent="0.45">
      <c r="A348" s="290">
        <v>5</v>
      </c>
      <c r="B348" s="236"/>
      <c r="C348" s="258" t="s">
        <v>186</v>
      </c>
      <c r="D348" s="17"/>
      <c r="E348" s="17" t="s">
        <v>12</v>
      </c>
      <c r="F348" s="258">
        <v>2</v>
      </c>
      <c r="G348" s="202">
        <v>2</v>
      </c>
      <c r="H348" s="17">
        <v>0</v>
      </c>
      <c r="I348" s="309" t="s">
        <v>9</v>
      </c>
    </row>
    <row r="349" spans="1:9" s="22" customFormat="1" ht="59.25" customHeight="1" x14ac:dyDescent="0.25">
      <c r="A349" s="229">
        <v>6</v>
      </c>
      <c r="B349" s="106">
        <v>11916003</v>
      </c>
      <c r="C349" s="106" t="s">
        <v>179</v>
      </c>
      <c r="D349" s="49" t="s">
        <v>470</v>
      </c>
      <c r="E349" s="27"/>
      <c r="F349" s="106">
        <v>1</v>
      </c>
      <c r="G349" s="159">
        <v>0</v>
      </c>
      <c r="H349" s="27">
        <v>1</v>
      </c>
      <c r="I349" s="223" t="s">
        <v>188</v>
      </c>
    </row>
    <row r="350" spans="1:9" ht="18.75" x14ac:dyDescent="0.45">
      <c r="A350" s="17">
        <v>7</v>
      </c>
      <c r="B350" s="151"/>
      <c r="C350" s="258" t="s">
        <v>186</v>
      </c>
      <c r="D350" s="308"/>
      <c r="E350" s="151" t="s">
        <v>12</v>
      </c>
      <c r="F350" s="258">
        <v>2</v>
      </c>
      <c r="G350" s="151">
        <v>2</v>
      </c>
      <c r="H350" s="151">
        <v>0</v>
      </c>
      <c r="I350" s="244" t="s">
        <v>9</v>
      </c>
    </row>
    <row r="351" spans="1:9" ht="18.75" x14ac:dyDescent="0.45">
      <c r="A351" s="17">
        <v>8</v>
      </c>
      <c r="B351" s="151"/>
      <c r="C351" s="258" t="s">
        <v>186</v>
      </c>
      <c r="D351" s="308"/>
      <c r="E351" s="151" t="s">
        <v>12</v>
      </c>
      <c r="F351" s="258">
        <v>2</v>
      </c>
      <c r="G351" s="151">
        <v>2</v>
      </c>
      <c r="H351" s="151">
        <v>0</v>
      </c>
      <c r="I351" s="244" t="s">
        <v>9</v>
      </c>
    </row>
    <row r="352" spans="1:9" s="58" customFormat="1" ht="18.75" x14ac:dyDescent="0.45">
      <c r="A352" s="26">
        <v>9</v>
      </c>
      <c r="B352" s="130">
        <v>1362008</v>
      </c>
      <c r="C352" s="106" t="s">
        <v>180</v>
      </c>
      <c r="D352" s="300">
        <v>1</v>
      </c>
      <c r="E352" s="130" t="s">
        <v>172</v>
      </c>
      <c r="F352" s="106">
        <v>4</v>
      </c>
      <c r="G352" s="130">
        <v>4</v>
      </c>
      <c r="H352" s="130">
        <v>0</v>
      </c>
      <c r="I352" s="233" t="s">
        <v>187</v>
      </c>
    </row>
    <row r="353" spans="1:9" ht="19.5" x14ac:dyDescent="0.5">
      <c r="A353" s="498" t="s">
        <v>10</v>
      </c>
      <c r="B353" s="508"/>
      <c r="C353" s="508"/>
      <c r="D353" s="508"/>
      <c r="E353" s="508"/>
      <c r="F353" s="508">
        <f>SUM(F344:F352)</f>
        <v>20</v>
      </c>
      <c r="G353" s="508"/>
      <c r="H353" s="508"/>
      <c r="I353" s="498"/>
    </row>
    <row r="356" spans="1:9" ht="22.5" x14ac:dyDescent="0.55000000000000004">
      <c r="B356" s="212"/>
    </row>
    <row r="369" spans="1:9" ht="22.5" x14ac:dyDescent="0.6">
      <c r="A369" s="499" t="s">
        <v>189</v>
      </c>
      <c r="B369" s="499"/>
      <c r="C369" s="499"/>
      <c r="D369" s="499"/>
      <c r="E369" s="499"/>
      <c r="F369" s="499"/>
      <c r="G369" s="499"/>
      <c r="H369" s="499"/>
      <c r="I369" s="499"/>
    </row>
    <row r="370" spans="1:9" ht="18.75" x14ac:dyDescent="0.45">
      <c r="A370" s="201" t="s">
        <v>0</v>
      </c>
      <c r="B370" s="201" t="s">
        <v>1</v>
      </c>
      <c r="C370" s="152" t="s">
        <v>2</v>
      </c>
      <c r="D370" s="199" t="s">
        <v>3</v>
      </c>
      <c r="E370" s="199" t="s">
        <v>4</v>
      </c>
      <c r="F370" s="199" t="s">
        <v>5</v>
      </c>
      <c r="G370" s="199" t="s">
        <v>6</v>
      </c>
      <c r="H370" s="199" t="s">
        <v>7</v>
      </c>
      <c r="I370" s="201" t="s">
        <v>8</v>
      </c>
    </row>
    <row r="371" spans="1:9" s="58" customFormat="1" ht="18" x14ac:dyDescent="0.45">
      <c r="A371" s="6">
        <v>1</v>
      </c>
      <c r="B371" s="6">
        <v>1362101</v>
      </c>
      <c r="C371" s="198" t="s">
        <v>190</v>
      </c>
      <c r="D371" s="6">
        <v>1</v>
      </c>
      <c r="E371" s="122" t="s">
        <v>191</v>
      </c>
      <c r="F371" s="6">
        <v>8</v>
      </c>
      <c r="G371" s="6">
        <v>0</v>
      </c>
      <c r="H371" s="6">
        <v>8</v>
      </c>
      <c r="I371" s="198"/>
    </row>
    <row r="372" spans="1:9" ht="19.5" x14ac:dyDescent="0.5">
      <c r="A372" s="508" t="s">
        <v>10</v>
      </c>
      <c r="B372" s="508"/>
      <c r="C372" s="508"/>
      <c r="D372" s="508"/>
      <c r="E372" s="508"/>
      <c r="F372" s="508">
        <f>SUM(F371)</f>
        <v>8</v>
      </c>
      <c r="G372" s="508"/>
      <c r="H372" s="508"/>
      <c r="I372" s="508"/>
    </row>
    <row r="403" spans="1:9" ht="22.5" x14ac:dyDescent="0.6">
      <c r="A403" s="499" t="s">
        <v>329</v>
      </c>
      <c r="B403" s="499"/>
      <c r="C403" s="499"/>
      <c r="D403" s="499"/>
      <c r="E403" s="499"/>
      <c r="F403" s="499"/>
      <c r="G403" s="499"/>
      <c r="H403" s="499"/>
      <c r="I403" s="499"/>
    </row>
    <row r="404" spans="1:9" ht="18.75" x14ac:dyDescent="0.45">
      <c r="A404" s="112" t="s">
        <v>0</v>
      </c>
      <c r="B404" s="112" t="s">
        <v>1</v>
      </c>
      <c r="C404" s="113" t="s">
        <v>2</v>
      </c>
      <c r="D404" s="114" t="s">
        <v>3</v>
      </c>
      <c r="E404" s="114" t="s">
        <v>4</v>
      </c>
      <c r="F404" s="114" t="s">
        <v>5</v>
      </c>
      <c r="G404" s="114" t="s">
        <v>6</v>
      </c>
      <c r="H404" s="114" t="s">
        <v>7</v>
      </c>
      <c r="I404" s="112" t="s">
        <v>8</v>
      </c>
    </row>
    <row r="405" spans="1:9" s="64" customFormat="1" ht="18.75" x14ac:dyDescent="0.45">
      <c r="A405" s="137">
        <v>1</v>
      </c>
      <c r="B405" s="137">
        <v>1631701</v>
      </c>
      <c r="C405" s="185" t="s">
        <v>326</v>
      </c>
      <c r="D405" s="137">
        <v>1</v>
      </c>
      <c r="E405" s="137" t="s">
        <v>12</v>
      </c>
      <c r="F405" s="137">
        <v>3</v>
      </c>
      <c r="G405" s="137">
        <v>3</v>
      </c>
      <c r="H405" s="137">
        <v>0</v>
      </c>
      <c r="I405" s="137" t="s">
        <v>9</v>
      </c>
    </row>
    <row r="406" spans="1:9" ht="18.75" x14ac:dyDescent="0.45">
      <c r="A406" s="121">
        <v>2</v>
      </c>
      <c r="B406" s="121">
        <v>1631702</v>
      </c>
      <c r="C406" s="25" t="s">
        <v>327</v>
      </c>
      <c r="D406" s="121">
        <v>1</v>
      </c>
      <c r="E406" s="121" t="s">
        <v>182</v>
      </c>
      <c r="F406" s="121">
        <v>2</v>
      </c>
      <c r="G406" s="121">
        <v>1.5</v>
      </c>
      <c r="H406" s="121">
        <v>0.5</v>
      </c>
      <c r="I406" s="121" t="s">
        <v>9</v>
      </c>
    </row>
    <row r="407" spans="1:9" s="64" customFormat="1" ht="18.75" x14ac:dyDescent="0.45">
      <c r="A407" s="137">
        <v>3</v>
      </c>
      <c r="B407" s="137">
        <v>1631705</v>
      </c>
      <c r="C407" s="185" t="s">
        <v>719</v>
      </c>
      <c r="D407" s="137">
        <v>1</v>
      </c>
      <c r="E407" s="137" t="s">
        <v>12</v>
      </c>
      <c r="F407" s="137">
        <v>2</v>
      </c>
      <c r="G407" s="137">
        <v>2</v>
      </c>
      <c r="H407" s="137">
        <v>0</v>
      </c>
      <c r="I407" s="137" t="s">
        <v>9</v>
      </c>
    </row>
    <row r="408" spans="1:9" ht="18.75" x14ac:dyDescent="0.45">
      <c r="A408" s="121">
        <v>4</v>
      </c>
      <c r="B408" s="121">
        <v>1631708</v>
      </c>
      <c r="C408" s="25" t="s">
        <v>720</v>
      </c>
      <c r="D408" s="121">
        <v>1</v>
      </c>
      <c r="E408" s="121" t="s">
        <v>182</v>
      </c>
      <c r="F408" s="121">
        <v>1</v>
      </c>
      <c r="G408" s="121">
        <v>0.5</v>
      </c>
      <c r="H408" s="121">
        <v>0.5</v>
      </c>
      <c r="I408" s="121" t="s">
        <v>9</v>
      </c>
    </row>
    <row r="409" spans="1:9" s="64" customFormat="1" ht="18.75" x14ac:dyDescent="0.45">
      <c r="A409" s="137">
        <v>5</v>
      </c>
      <c r="B409" s="137">
        <v>1631709</v>
      </c>
      <c r="C409" s="185" t="s">
        <v>721</v>
      </c>
      <c r="D409" s="137">
        <v>1</v>
      </c>
      <c r="E409" s="137" t="s">
        <v>38</v>
      </c>
      <c r="F409" s="137">
        <v>1</v>
      </c>
      <c r="G409" s="137">
        <v>0</v>
      </c>
      <c r="H409" s="137">
        <v>1</v>
      </c>
      <c r="I409" s="137" t="s">
        <v>9</v>
      </c>
    </row>
    <row r="410" spans="1:9" s="64" customFormat="1" ht="18.75" x14ac:dyDescent="0.45">
      <c r="A410" s="121">
        <v>6</v>
      </c>
      <c r="B410" s="121">
        <v>1631901</v>
      </c>
      <c r="C410" s="25" t="s">
        <v>722</v>
      </c>
      <c r="D410" s="121">
        <v>1</v>
      </c>
      <c r="E410" s="121" t="s">
        <v>12</v>
      </c>
      <c r="F410" s="121">
        <v>2</v>
      </c>
      <c r="G410" s="121">
        <v>2</v>
      </c>
      <c r="H410" s="121">
        <v>0</v>
      </c>
      <c r="I410" s="121" t="s">
        <v>9</v>
      </c>
    </row>
    <row r="411" spans="1:9" s="64" customFormat="1" ht="18.75" x14ac:dyDescent="0.45">
      <c r="A411" s="137">
        <v>7</v>
      </c>
      <c r="B411" s="137">
        <v>11916001</v>
      </c>
      <c r="C411" s="185" t="s">
        <v>160</v>
      </c>
      <c r="D411" s="137">
        <v>631</v>
      </c>
      <c r="E411" s="137" t="s">
        <v>12</v>
      </c>
      <c r="F411" s="137">
        <v>2</v>
      </c>
      <c r="G411" s="137">
        <v>2</v>
      </c>
      <c r="H411" s="137">
        <v>0</v>
      </c>
      <c r="I411" s="137" t="s">
        <v>9</v>
      </c>
    </row>
    <row r="412" spans="1:9" s="197" customFormat="1" ht="56.25" x14ac:dyDescent="0.25">
      <c r="A412" s="412">
        <v>8</v>
      </c>
      <c r="B412" s="412">
        <v>11916002</v>
      </c>
      <c r="C412" s="25" t="s">
        <v>281</v>
      </c>
      <c r="D412" s="221" t="s">
        <v>339</v>
      </c>
      <c r="E412" s="412" t="s">
        <v>12</v>
      </c>
      <c r="F412" s="412">
        <v>1</v>
      </c>
      <c r="G412" s="412">
        <v>0</v>
      </c>
      <c r="H412" s="412">
        <v>1</v>
      </c>
      <c r="I412" s="412" t="s">
        <v>9</v>
      </c>
    </row>
    <row r="413" spans="1:9" s="64" customFormat="1" ht="18.75" x14ac:dyDescent="0.45">
      <c r="A413" s="137">
        <v>9</v>
      </c>
      <c r="B413" s="137">
        <v>11916004</v>
      </c>
      <c r="C413" s="185" t="s">
        <v>328</v>
      </c>
      <c r="D413" s="137">
        <v>631</v>
      </c>
      <c r="E413" s="137" t="s">
        <v>12</v>
      </c>
      <c r="F413" s="137">
        <v>3</v>
      </c>
      <c r="G413" s="137">
        <v>3</v>
      </c>
      <c r="H413" s="137">
        <v>0</v>
      </c>
      <c r="I413" s="137" t="s">
        <v>9</v>
      </c>
    </row>
    <row r="414" spans="1:9" ht="37.5" x14ac:dyDescent="0.45">
      <c r="A414" s="413">
        <v>10</v>
      </c>
      <c r="B414" s="349">
        <v>11916011</v>
      </c>
      <c r="C414" s="28" t="s">
        <v>30</v>
      </c>
      <c r="D414" s="253" t="s">
        <v>731</v>
      </c>
      <c r="E414" s="349"/>
      <c r="F414" s="349">
        <v>2</v>
      </c>
      <c r="G414" s="349"/>
      <c r="H414" s="349"/>
      <c r="I414" s="349"/>
    </row>
    <row r="415" spans="1:9" ht="37.5" x14ac:dyDescent="0.45">
      <c r="A415" s="413">
        <v>11</v>
      </c>
      <c r="B415" s="349">
        <v>11916053</v>
      </c>
      <c r="C415" s="28" t="s">
        <v>145</v>
      </c>
      <c r="D415" s="253" t="s">
        <v>732</v>
      </c>
      <c r="E415" s="349"/>
      <c r="F415" s="349">
        <v>2</v>
      </c>
      <c r="G415" s="349"/>
      <c r="H415" s="349"/>
      <c r="I415" s="349"/>
    </row>
    <row r="416" spans="1:9" ht="19.5" x14ac:dyDescent="0.5">
      <c r="A416" s="508" t="s">
        <v>10</v>
      </c>
      <c r="B416" s="508"/>
      <c r="C416" s="508"/>
      <c r="D416" s="508"/>
      <c r="E416" s="508"/>
      <c r="F416" s="508">
        <f>SUM(F405:F415)</f>
        <v>21</v>
      </c>
      <c r="G416" s="508"/>
      <c r="H416" s="508"/>
      <c r="I416" s="508"/>
    </row>
  </sheetData>
  <mergeCells count="85">
    <mergeCell ref="A1:I1"/>
    <mergeCell ref="A16:E16"/>
    <mergeCell ref="F16:I16"/>
    <mergeCell ref="A30:I30"/>
    <mergeCell ref="A45:E45"/>
    <mergeCell ref="F45:I45"/>
    <mergeCell ref="A4:A5"/>
    <mergeCell ref="B4:B5"/>
    <mergeCell ref="C4:C5"/>
    <mergeCell ref="E4:E5"/>
    <mergeCell ref="F4:F5"/>
    <mergeCell ref="G4:G5"/>
    <mergeCell ref="I4:I5"/>
    <mergeCell ref="A7:A8"/>
    <mergeCell ref="B7:B8"/>
    <mergeCell ref="C7:C8"/>
    <mergeCell ref="A102:E102"/>
    <mergeCell ref="F102:I102"/>
    <mergeCell ref="A131:E131"/>
    <mergeCell ref="F131:I131"/>
    <mergeCell ref="A147:I147"/>
    <mergeCell ref="A119:I119"/>
    <mergeCell ref="A158:E158"/>
    <mergeCell ref="F158:I158"/>
    <mergeCell ref="A232:I232"/>
    <mergeCell ref="A246:E246"/>
    <mergeCell ref="F246:I246"/>
    <mergeCell ref="A192:E192"/>
    <mergeCell ref="F192:I192"/>
    <mergeCell ref="A178:I178"/>
    <mergeCell ref="A254:I254"/>
    <mergeCell ref="A207:I207"/>
    <mergeCell ref="A219:E219"/>
    <mergeCell ref="F219:I219"/>
    <mergeCell ref="A403:I403"/>
    <mergeCell ref="A263:E263"/>
    <mergeCell ref="F263:I263"/>
    <mergeCell ref="A264:I264"/>
    <mergeCell ref="A372:E372"/>
    <mergeCell ref="F372:I372"/>
    <mergeCell ref="A416:E416"/>
    <mergeCell ref="F416:I416"/>
    <mergeCell ref="A285:I285"/>
    <mergeCell ref="A297:E297"/>
    <mergeCell ref="F297:I297"/>
    <mergeCell ref="A315:I315"/>
    <mergeCell ref="A325:E325"/>
    <mergeCell ref="F325:I325"/>
    <mergeCell ref="A342:I342"/>
    <mergeCell ref="A353:E353"/>
    <mergeCell ref="F353:I353"/>
    <mergeCell ref="A369:I369"/>
    <mergeCell ref="E7:E8"/>
    <mergeCell ref="F7:F8"/>
    <mergeCell ref="G7:G8"/>
    <mergeCell ref="H7:H8"/>
    <mergeCell ref="I7:I8"/>
    <mergeCell ref="B97:B98"/>
    <mergeCell ref="A97:A98"/>
    <mergeCell ref="E97:E98"/>
    <mergeCell ref="F97:F98"/>
    <mergeCell ref="H4:H5"/>
    <mergeCell ref="A59:I59"/>
    <mergeCell ref="A70:E70"/>
    <mergeCell ref="F70:I70"/>
    <mergeCell ref="A89:I89"/>
    <mergeCell ref="B93:B94"/>
    <mergeCell ref="A93:A94"/>
    <mergeCell ref="E93:E94"/>
    <mergeCell ref="F93:F94"/>
    <mergeCell ref="G93:G94"/>
    <mergeCell ref="A37:A38"/>
    <mergeCell ref="B37:B38"/>
    <mergeCell ref="G97:G98"/>
    <mergeCell ref="I97:I98"/>
    <mergeCell ref="C37:C38"/>
    <mergeCell ref="H37:H38"/>
    <mergeCell ref="I37:I38"/>
    <mergeCell ref="C93:C94"/>
    <mergeCell ref="C97:C98"/>
    <mergeCell ref="E37:E38"/>
    <mergeCell ref="F37:F38"/>
    <mergeCell ref="G37:G38"/>
    <mergeCell ref="H93:H94"/>
    <mergeCell ref="I93:I9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2"/>
  <sheetViews>
    <sheetView rightToLeft="1" topLeftCell="A43" zoomScale="80" zoomScaleNormal="80" workbookViewId="0">
      <selection activeCell="C65" sqref="C65"/>
    </sheetView>
  </sheetViews>
  <sheetFormatPr defaultRowHeight="18.75" x14ac:dyDescent="0.45"/>
  <cols>
    <col min="1" max="1" width="12.7109375" style="23" bestFit="1" customWidth="1"/>
    <col min="2" max="2" width="4.5703125" style="23" customWidth="1"/>
    <col min="3" max="3" width="26.85546875" style="57" customWidth="1"/>
    <col min="4" max="4" width="9" style="58"/>
    <col min="5" max="5" width="15.85546875" style="59" customWidth="1"/>
    <col min="6" max="6" width="13.5703125" style="60" customWidth="1"/>
    <col min="7" max="7" width="11.5703125" style="210" customWidth="1"/>
    <col min="8" max="8" width="9.140625" style="61" customWidth="1"/>
    <col min="9" max="9" width="11.140625" style="58" customWidth="1"/>
    <col min="10" max="10" width="6.5703125" style="58" customWidth="1"/>
    <col min="11" max="11" width="5.7109375" style="58" customWidth="1"/>
    <col min="12" max="12" width="7.85546875" style="415" customWidth="1"/>
  </cols>
  <sheetData>
    <row r="1" spans="1:13" ht="18" customHeight="1" x14ac:dyDescent="0.25">
      <c r="A1" s="611" t="s">
        <v>149</v>
      </c>
      <c r="B1" s="611"/>
      <c r="C1" s="611"/>
      <c r="D1" s="611"/>
      <c r="E1" s="611"/>
      <c r="F1" s="611"/>
      <c r="G1" s="611"/>
      <c r="H1" s="611"/>
      <c r="I1" s="611"/>
      <c r="J1" s="611"/>
      <c r="K1" s="612"/>
      <c r="L1" s="306"/>
    </row>
    <row r="2" spans="1:13" ht="69" x14ac:dyDescent="0.25">
      <c r="A2" s="29" t="s">
        <v>19</v>
      </c>
      <c r="B2" s="391" t="s">
        <v>20</v>
      </c>
      <c r="C2" s="29" t="s">
        <v>21</v>
      </c>
      <c r="D2" s="30" t="s">
        <v>22</v>
      </c>
      <c r="E2" s="30" t="s">
        <v>23</v>
      </c>
      <c r="F2" s="31" t="s">
        <v>24</v>
      </c>
      <c r="G2" s="30" t="s">
        <v>25</v>
      </c>
      <c r="H2" s="32" t="s">
        <v>26</v>
      </c>
      <c r="I2" s="33" t="s">
        <v>27</v>
      </c>
      <c r="J2" s="34" t="s">
        <v>28</v>
      </c>
      <c r="K2" s="262" t="s">
        <v>657</v>
      </c>
      <c r="L2" s="414" t="s">
        <v>148</v>
      </c>
    </row>
    <row r="3" spans="1:13" ht="36" x14ac:dyDescent="0.25">
      <c r="A3" s="306">
        <v>11916053</v>
      </c>
      <c r="B3" s="306">
        <v>1</v>
      </c>
      <c r="C3" s="37" t="s">
        <v>658</v>
      </c>
      <c r="D3" s="306" t="s">
        <v>631</v>
      </c>
      <c r="E3" s="35" t="s">
        <v>654</v>
      </c>
      <c r="F3" s="36" t="s">
        <v>655</v>
      </c>
      <c r="G3" s="47" t="s">
        <v>642</v>
      </c>
      <c r="H3" s="306" t="s">
        <v>648</v>
      </c>
      <c r="I3" s="306" t="s">
        <v>716</v>
      </c>
      <c r="J3" s="306">
        <v>8</v>
      </c>
      <c r="K3" s="270" t="s">
        <v>656</v>
      </c>
      <c r="L3" s="306"/>
    </row>
    <row r="4" spans="1:13" ht="32.25" x14ac:dyDescent="0.25">
      <c r="A4" s="306">
        <v>11916053</v>
      </c>
      <c r="B4" s="306">
        <v>2</v>
      </c>
      <c r="C4" s="37" t="s">
        <v>715</v>
      </c>
      <c r="D4" s="306" t="s">
        <v>649</v>
      </c>
      <c r="E4" s="35" t="s">
        <v>654</v>
      </c>
      <c r="F4" s="36" t="s">
        <v>655</v>
      </c>
      <c r="G4" s="47" t="s">
        <v>642</v>
      </c>
      <c r="H4" s="306" t="s">
        <v>659</v>
      </c>
      <c r="I4" s="306" t="s">
        <v>716</v>
      </c>
      <c r="J4" s="306">
        <v>8</v>
      </c>
      <c r="K4" s="270" t="s">
        <v>698</v>
      </c>
      <c r="L4" s="306"/>
    </row>
    <row r="5" spans="1:13" ht="47.25" x14ac:dyDescent="0.25">
      <c r="A5" s="306">
        <v>11916053</v>
      </c>
      <c r="B5" s="306">
        <v>3</v>
      </c>
      <c r="C5" s="260" t="s">
        <v>726</v>
      </c>
      <c r="D5" s="37" t="s">
        <v>723</v>
      </c>
      <c r="E5" s="35" t="s">
        <v>687</v>
      </c>
      <c r="F5" s="36" t="s">
        <v>645</v>
      </c>
      <c r="G5" s="47" t="s">
        <v>684</v>
      </c>
      <c r="H5" s="306" t="s">
        <v>648</v>
      </c>
      <c r="I5" s="306" t="s">
        <v>716</v>
      </c>
      <c r="J5" s="306">
        <v>8</v>
      </c>
      <c r="K5" s="270" t="s">
        <v>656</v>
      </c>
      <c r="L5" s="306"/>
    </row>
    <row r="6" spans="1:13" ht="18" x14ac:dyDescent="0.25">
      <c r="A6" s="306">
        <v>11916053</v>
      </c>
      <c r="B6" s="27">
        <v>4</v>
      </c>
      <c r="C6" s="37" t="s">
        <v>145</v>
      </c>
      <c r="D6" s="306" t="s">
        <v>631</v>
      </c>
      <c r="E6" s="35" t="s">
        <v>687</v>
      </c>
      <c r="F6" s="36" t="s">
        <v>645</v>
      </c>
      <c r="G6" s="47" t="s">
        <v>684</v>
      </c>
      <c r="H6" s="306" t="s">
        <v>659</v>
      </c>
      <c r="I6" s="306" t="s">
        <v>716</v>
      </c>
      <c r="J6" s="306">
        <v>8</v>
      </c>
      <c r="K6" s="270"/>
      <c r="L6" s="306"/>
    </row>
    <row r="7" spans="1:13" ht="54" x14ac:dyDescent="0.25">
      <c r="A7" s="416">
        <v>11916053</v>
      </c>
      <c r="B7" s="416">
        <v>5</v>
      </c>
      <c r="C7" s="421" t="s">
        <v>740</v>
      </c>
      <c r="D7" s="416" t="s">
        <v>631</v>
      </c>
      <c r="E7" s="417" t="s">
        <v>695</v>
      </c>
      <c r="F7" s="418" t="s">
        <v>696</v>
      </c>
      <c r="G7" s="419" t="s">
        <v>692</v>
      </c>
      <c r="H7" s="416" t="s">
        <v>643</v>
      </c>
      <c r="I7" s="416" t="s">
        <v>716</v>
      </c>
      <c r="J7" s="416">
        <v>8</v>
      </c>
      <c r="K7" s="420"/>
      <c r="L7" s="416"/>
    </row>
    <row r="8" spans="1:13" ht="18" x14ac:dyDescent="0.25">
      <c r="A8" s="306">
        <v>11916053</v>
      </c>
      <c r="B8" s="306">
        <v>6</v>
      </c>
      <c r="C8" s="306" t="s">
        <v>145</v>
      </c>
      <c r="D8" s="306" t="s">
        <v>649</v>
      </c>
      <c r="E8" s="35" t="s">
        <v>695</v>
      </c>
      <c r="F8" s="36" t="s">
        <v>696</v>
      </c>
      <c r="G8" s="65" t="s">
        <v>692</v>
      </c>
      <c r="H8" s="306" t="s">
        <v>648</v>
      </c>
      <c r="I8" s="306" t="s">
        <v>716</v>
      </c>
      <c r="J8" s="27">
        <v>8</v>
      </c>
      <c r="K8" s="266"/>
      <c r="L8" s="306"/>
    </row>
    <row r="9" spans="1:13" ht="54" x14ac:dyDescent="0.25">
      <c r="A9" s="306">
        <v>11916053</v>
      </c>
      <c r="B9" s="306">
        <v>7</v>
      </c>
      <c r="C9" s="37" t="s">
        <v>724</v>
      </c>
      <c r="D9" s="306" t="s">
        <v>631</v>
      </c>
      <c r="E9" s="35" t="s">
        <v>654</v>
      </c>
      <c r="F9" s="36" t="s">
        <v>660</v>
      </c>
      <c r="G9" s="47" t="s">
        <v>684</v>
      </c>
      <c r="H9" s="306" t="s">
        <v>659</v>
      </c>
      <c r="I9" s="306" t="s">
        <v>716</v>
      </c>
      <c r="J9" s="27">
        <v>8</v>
      </c>
      <c r="K9" s="266"/>
      <c r="L9" s="306"/>
    </row>
    <row r="10" spans="1:13" x14ac:dyDescent="0.25">
      <c r="A10" s="38"/>
      <c r="B10" s="38"/>
      <c r="C10" s="39"/>
      <c r="D10" s="40"/>
      <c r="E10" s="41"/>
      <c r="F10" s="42"/>
      <c r="G10" s="208"/>
      <c r="H10" s="43"/>
      <c r="I10" s="44"/>
      <c r="J10" s="40"/>
      <c r="K10" s="271"/>
      <c r="L10" s="271"/>
    </row>
    <row r="11" spans="1:13" ht="39.75" customHeight="1" x14ac:dyDescent="0.35">
      <c r="A11" s="306">
        <v>11916013</v>
      </c>
      <c r="B11" s="306">
        <v>1</v>
      </c>
      <c r="C11" s="37" t="s">
        <v>630</v>
      </c>
      <c r="D11" s="306" t="s">
        <v>631</v>
      </c>
      <c r="E11" s="35" t="s">
        <v>652</v>
      </c>
      <c r="F11" s="36" t="s">
        <v>653</v>
      </c>
      <c r="G11" s="47" t="s">
        <v>642</v>
      </c>
      <c r="H11" s="306" t="s">
        <v>648</v>
      </c>
      <c r="I11" s="306" t="s">
        <v>717</v>
      </c>
      <c r="J11" s="306">
        <v>8</v>
      </c>
      <c r="K11" s="263"/>
      <c r="L11" s="306"/>
    </row>
    <row r="12" spans="1:13" s="64" customFormat="1" ht="41.25" customHeight="1" x14ac:dyDescent="0.25">
      <c r="A12" s="27">
        <v>11916013</v>
      </c>
      <c r="B12" s="27">
        <v>2</v>
      </c>
      <c r="C12" s="37" t="s">
        <v>662</v>
      </c>
      <c r="D12" s="306" t="s">
        <v>649</v>
      </c>
      <c r="E12" s="35" t="s">
        <v>652</v>
      </c>
      <c r="F12" s="36" t="s">
        <v>661</v>
      </c>
      <c r="G12" s="47" t="s">
        <v>642</v>
      </c>
      <c r="H12" s="306" t="s">
        <v>659</v>
      </c>
      <c r="I12" s="306" t="s">
        <v>717</v>
      </c>
      <c r="J12" s="27">
        <v>8</v>
      </c>
      <c r="K12" s="403" t="s">
        <v>699</v>
      </c>
      <c r="L12" s="27"/>
    </row>
    <row r="13" spans="1:13" s="64" customFormat="1" x14ac:dyDescent="0.25">
      <c r="A13" s="38"/>
      <c r="B13" s="38"/>
      <c r="C13" s="39"/>
      <c r="D13" s="40"/>
      <c r="E13" s="41"/>
      <c r="F13" s="42"/>
      <c r="G13" s="208"/>
      <c r="H13" s="43"/>
      <c r="I13" s="44"/>
      <c r="J13" s="40"/>
      <c r="K13" s="264"/>
      <c r="L13" s="40"/>
      <c r="M13"/>
    </row>
    <row r="14" spans="1:13" s="64" customFormat="1" ht="36" x14ac:dyDescent="0.25">
      <c r="A14" s="306">
        <v>11916011</v>
      </c>
      <c r="B14" s="306">
        <v>1</v>
      </c>
      <c r="C14" s="37" t="s">
        <v>736</v>
      </c>
      <c r="D14" s="306" t="s">
        <v>649</v>
      </c>
      <c r="E14" s="35" t="s">
        <v>678</v>
      </c>
      <c r="F14" s="36" t="s">
        <v>647</v>
      </c>
      <c r="G14" s="65" t="s">
        <v>677</v>
      </c>
      <c r="H14" s="27" t="s">
        <v>643</v>
      </c>
      <c r="I14" s="306" t="s">
        <v>717</v>
      </c>
      <c r="J14" s="306">
        <v>8</v>
      </c>
      <c r="K14" s="265" t="s">
        <v>679</v>
      </c>
      <c r="L14" s="306">
        <f>1</f>
        <v>1</v>
      </c>
      <c r="M14"/>
    </row>
    <row r="15" spans="1:13" ht="36" x14ac:dyDescent="0.25">
      <c r="A15" s="306">
        <v>11916011</v>
      </c>
      <c r="B15" s="306">
        <v>2</v>
      </c>
      <c r="C15" s="37" t="s">
        <v>738</v>
      </c>
      <c r="D15" s="306" t="s">
        <v>631</v>
      </c>
      <c r="E15" s="35" t="s">
        <v>678</v>
      </c>
      <c r="F15" s="36" t="s">
        <v>664</v>
      </c>
      <c r="G15" s="65" t="s">
        <v>677</v>
      </c>
      <c r="H15" s="306" t="s">
        <v>659</v>
      </c>
      <c r="I15" s="306" t="s">
        <v>717</v>
      </c>
      <c r="J15" s="306">
        <v>8</v>
      </c>
      <c r="K15" s="266"/>
      <c r="L15" s="306"/>
    </row>
    <row r="16" spans="1:13" s="64" customFormat="1" ht="36" x14ac:dyDescent="0.25">
      <c r="A16" s="27">
        <v>11916011</v>
      </c>
      <c r="B16" s="27">
        <v>3</v>
      </c>
      <c r="C16" s="49" t="s">
        <v>735</v>
      </c>
      <c r="D16" s="306" t="s">
        <v>631</v>
      </c>
      <c r="E16" s="62" t="s">
        <v>691</v>
      </c>
      <c r="F16" s="36" t="s">
        <v>661</v>
      </c>
      <c r="G16" s="65" t="s">
        <v>692</v>
      </c>
      <c r="H16" s="214" t="s">
        <v>693</v>
      </c>
      <c r="I16" s="306" t="s">
        <v>717</v>
      </c>
      <c r="J16" s="27">
        <v>8</v>
      </c>
      <c r="K16" s="269" t="s">
        <v>668</v>
      </c>
      <c r="L16" s="27"/>
    </row>
    <row r="17" spans="1:13" s="64" customFormat="1" ht="54" x14ac:dyDescent="0.25">
      <c r="A17" s="27">
        <v>11916011</v>
      </c>
      <c r="B17" s="27">
        <v>4</v>
      </c>
      <c r="C17" s="49" t="s">
        <v>737</v>
      </c>
      <c r="D17" s="306" t="s">
        <v>631</v>
      </c>
      <c r="E17" s="62" t="s">
        <v>663</v>
      </c>
      <c r="F17" s="36" t="s">
        <v>660</v>
      </c>
      <c r="G17" s="65" t="s">
        <v>677</v>
      </c>
      <c r="H17" s="306" t="s">
        <v>648</v>
      </c>
      <c r="I17" s="306" t="s">
        <v>717</v>
      </c>
      <c r="J17" s="27">
        <v>8</v>
      </c>
      <c r="K17" s="269"/>
      <c r="L17" s="27"/>
    </row>
    <row r="18" spans="1:13" s="64" customFormat="1" ht="18" customHeight="1" x14ac:dyDescent="0.25">
      <c r="A18" s="613" t="s">
        <v>31</v>
      </c>
      <c r="B18" s="614"/>
      <c r="C18" s="614"/>
      <c r="D18" s="614"/>
      <c r="E18" s="614"/>
      <c r="F18" s="614"/>
      <c r="G18" s="614"/>
      <c r="H18" s="614"/>
      <c r="I18" s="614"/>
      <c r="J18" s="614"/>
      <c r="K18" s="615"/>
      <c r="L18" s="27"/>
    </row>
    <row r="19" spans="1:13" x14ac:dyDescent="0.25">
      <c r="A19" s="38"/>
      <c r="B19" s="38"/>
      <c r="C19" s="39"/>
      <c r="D19" s="40"/>
      <c r="E19" s="41"/>
      <c r="F19" s="42"/>
      <c r="G19" s="208"/>
      <c r="H19" s="43"/>
      <c r="I19" s="46"/>
      <c r="J19" s="40"/>
      <c r="K19" s="267"/>
      <c r="L19" s="44"/>
    </row>
    <row r="20" spans="1:13" ht="69" x14ac:dyDescent="0.25">
      <c r="A20" s="29" t="s">
        <v>19</v>
      </c>
      <c r="B20" s="391" t="s">
        <v>20</v>
      </c>
      <c r="C20" s="29" t="s">
        <v>21</v>
      </c>
      <c r="D20" s="30" t="s">
        <v>22</v>
      </c>
      <c r="E20" s="30" t="s">
        <v>23</v>
      </c>
      <c r="F20" s="31" t="s">
        <v>24</v>
      </c>
      <c r="G20" s="30" t="s">
        <v>25</v>
      </c>
      <c r="H20" s="32" t="s">
        <v>26</v>
      </c>
      <c r="I20" s="33" t="s">
        <v>27</v>
      </c>
      <c r="J20" s="34" t="s">
        <v>28</v>
      </c>
      <c r="K20" s="262" t="s">
        <v>657</v>
      </c>
      <c r="L20" s="414" t="s">
        <v>148</v>
      </c>
    </row>
    <row r="21" spans="1:13" s="64" customFormat="1" ht="18" x14ac:dyDescent="0.25">
      <c r="A21" s="27">
        <v>11916012</v>
      </c>
      <c r="B21" s="27">
        <v>1</v>
      </c>
      <c r="C21" s="27" t="s">
        <v>32</v>
      </c>
      <c r="D21" s="27" t="s">
        <v>631</v>
      </c>
      <c r="E21" s="62" t="s">
        <v>644</v>
      </c>
      <c r="F21" s="63" t="s">
        <v>645</v>
      </c>
      <c r="G21" s="65" t="s">
        <v>642</v>
      </c>
      <c r="H21" s="27" t="s">
        <v>643</v>
      </c>
      <c r="I21" s="306" t="s">
        <v>717</v>
      </c>
      <c r="J21" s="27">
        <v>10</v>
      </c>
      <c r="K21" s="268"/>
      <c r="L21" s="306"/>
      <c r="M21"/>
    </row>
    <row r="22" spans="1:13" s="64" customFormat="1" ht="18" x14ac:dyDescent="0.25">
      <c r="A22" s="27">
        <v>11916012</v>
      </c>
      <c r="B22" s="27">
        <v>2</v>
      </c>
      <c r="C22" s="27" t="s">
        <v>32</v>
      </c>
      <c r="D22" s="306" t="s">
        <v>649</v>
      </c>
      <c r="E22" s="62" t="s">
        <v>663</v>
      </c>
      <c r="F22" s="36" t="s">
        <v>664</v>
      </c>
      <c r="G22" s="65" t="s">
        <v>642</v>
      </c>
      <c r="H22" s="306" t="s">
        <v>659</v>
      </c>
      <c r="I22" s="306" t="s">
        <v>717</v>
      </c>
      <c r="J22" s="27">
        <v>10</v>
      </c>
      <c r="K22" s="269"/>
      <c r="L22" s="306">
        <f>1</f>
        <v>1</v>
      </c>
      <c r="M22"/>
    </row>
    <row r="23" spans="1:13" ht="18" x14ac:dyDescent="0.25">
      <c r="A23" s="27">
        <v>11916012</v>
      </c>
      <c r="B23" s="27">
        <v>3</v>
      </c>
      <c r="C23" s="27" t="s">
        <v>32</v>
      </c>
      <c r="D23" s="27" t="s">
        <v>631</v>
      </c>
      <c r="E23" s="62" t="s">
        <v>663</v>
      </c>
      <c r="F23" s="63" t="s">
        <v>676</v>
      </c>
      <c r="G23" s="65" t="s">
        <v>677</v>
      </c>
      <c r="H23" s="27" t="s">
        <v>643</v>
      </c>
      <c r="I23" s="306" t="s">
        <v>717</v>
      </c>
      <c r="J23" s="27">
        <v>10</v>
      </c>
      <c r="K23" s="269"/>
      <c r="L23" s="306">
        <f>1+2+1</f>
        <v>4</v>
      </c>
    </row>
    <row r="24" spans="1:13" ht="18" x14ac:dyDescent="0.25">
      <c r="A24" s="27">
        <v>11916012</v>
      </c>
      <c r="B24" s="27">
        <v>4</v>
      </c>
      <c r="C24" s="49" t="s">
        <v>32</v>
      </c>
      <c r="D24" s="306" t="s">
        <v>649</v>
      </c>
      <c r="E24" s="35" t="s">
        <v>678</v>
      </c>
      <c r="F24" s="36" t="s">
        <v>664</v>
      </c>
      <c r="G24" s="65" t="s">
        <v>677</v>
      </c>
      <c r="H24" s="306" t="s">
        <v>648</v>
      </c>
      <c r="I24" s="306" t="s">
        <v>717</v>
      </c>
      <c r="J24" s="27">
        <v>10</v>
      </c>
      <c r="K24" s="269"/>
      <c r="L24" s="306">
        <f>11+1+1</f>
        <v>13</v>
      </c>
    </row>
    <row r="25" spans="1:13" ht="18" x14ac:dyDescent="0.25">
      <c r="A25" s="27">
        <v>11916012</v>
      </c>
      <c r="B25" s="27">
        <v>5</v>
      </c>
      <c r="C25" s="27" t="s">
        <v>32</v>
      </c>
      <c r="D25" s="27" t="s">
        <v>631</v>
      </c>
      <c r="E25" s="62" t="s">
        <v>663</v>
      </c>
      <c r="F25" s="36" t="s">
        <v>647</v>
      </c>
      <c r="G25" s="65" t="s">
        <v>692</v>
      </c>
      <c r="H25" s="306" t="s">
        <v>648</v>
      </c>
      <c r="I25" s="306" t="s">
        <v>717</v>
      </c>
      <c r="J25" s="27">
        <v>10</v>
      </c>
      <c r="K25" s="269"/>
      <c r="L25" s="306"/>
    </row>
    <row r="26" spans="1:13" x14ac:dyDescent="0.25">
      <c r="A26" s="38"/>
      <c r="B26" s="38"/>
      <c r="C26" s="39"/>
      <c r="D26" s="40"/>
      <c r="E26" s="41"/>
      <c r="F26" s="42"/>
      <c r="G26" s="208"/>
      <c r="H26" s="43"/>
      <c r="I26" s="46"/>
      <c r="J26" s="40"/>
      <c r="K26" s="267"/>
      <c r="L26" s="44"/>
    </row>
    <row r="27" spans="1:13" ht="18" x14ac:dyDescent="0.25">
      <c r="A27" s="306">
        <v>11916031</v>
      </c>
      <c r="B27" s="306">
        <v>1</v>
      </c>
      <c r="C27" s="49" t="s">
        <v>33</v>
      </c>
      <c r="D27" s="306" t="s">
        <v>649</v>
      </c>
      <c r="E27" s="65" t="s">
        <v>671</v>
      </c>
      <c r="F27" s="36" t="s">
        <v>647</v>
      </c>
      <c r="G27" s="47" t="s">
        <v>667</v>
      </c>
      <c r="H27" s="306" t="s">
        <v>648</v>
      </c>
      <c r="I27" s="306" t="s">
        <v>717</v>
      </c>
      <c r="J27" s="306">
        <v>12</v>
      </c>
      <c r="K27" s="266"/>
      <c r="L27" s="306"/>
    </row>
    <row r="28" spans="1:13" ht="18" x14ac:dyDescent="0.25">
      <c r="A28" s="306">
        <v>11916031</v>
      </c>
      <c r="B28" s="306">
        <v>2</v>
      </c>
      <c r="C28" s="49" t="s">
        <v>629</v>
      </c>
      <c r="D28" s="306" t="s">
        <v>631</v>
      </c>
      <c r="E28" s="65" t="s">
        <v>671</v>
      </c>
      <c r="F28" s="36" t="s">
        <v>647</v>
      </c>
      <c r="G28" s="47" t="s">
        <v>667</v>
      </c>
      <c r="H28" s="306" t="s">
        <v>659</v>
      </c>
      <c r="I28" s="306" t="s">
        <v>717</v>
      </c>
      <c r="J28" s="306">
        <v>12</v>
      </c>
      <c r="K28" s="266"/>
      <c r="L28" s="306">
        <f>1</f>
        <v>1</v>
      </c>
    </row>
    <row r="29" spans="1:13" s="64" customFormat="1" ht="18" x14ac:dyDescent="0.25">
      <c r="A29" s="27">
        <v>11916031</v>
      </c>
      <c r="B29" s="27">
        <v>3</v>
      </c>
      <c r="C29" s="49" t="s">
        <v>33</v>
      </c>
      <c r="D29" s="27" t="s">
        <v>649</v>
      </c>
      <c r="E29" s="65" t="s">
        <v>671</v>
      </c>
      <c r="F29" s="36" t="s">
        <v>653</v>
      </c>
      <c r="G29" s="65" t="s">
        <v>677</v>
      </c>
      <c r="H29" s="306" t="s">
        <v>659</v>
      </c>
      <c r="I29" s="306" t="s">
        <v>717</v>
      </c>
      <c r="J29" s="306">
        <v>12</v>
      </c>
      <c r="K29" s="272"/>
      <c r="L29" s="27"/>
    </row>
    <row r="30" spans="1:13" ht="18" x14ac:dyDescent="0.25">
      <c r="A30" s="27">
        <v>11916031</v>
      </c>
      <c r="B30" s="27">
        <v>4</v>
      </c>
      <c r="C30" s="27" t="s">
        <v>33</v>
      </c>
      <c r="D30" s="306" t="s">
        <v>631</v>
      </c>
      <c r="E30" s="65" t="s">
        <v>688</v>
      </c>
      <c r="F30" s="63" t="s">
        <v>641</v>
      </c>
      <c r="G30" s="47" t="s">
        <v>684</v>
      </c>
      <c r="H30" s="306" t="s">
        <v>648</v>
      </c>
      <c r="I30" s="306" t="s">
        <v>717</v>
      </c>
      <c r="J30" s="306">
        <v>12</v>
      </c>
      <c r="K30" s="269"/>
      <c r="L30" s="27"/>
      <c r="M30" s="64"/>
    </row>
    <row r="31" spans="1:13" ht="54" x14ac:dyDescent="0.25">
      <c r="A31" s="416">
        <v>11916031</v>
      </c>
      <c r="B31" s="416">
        <v>5</v>
      </c>
      <c r="C31" s="421" t="s">
        <v>741</v>
      </c>
      <c r="D31" s="416" t="s">
        <v>649</v>
      </c>
      <c r="E31" s="419" t="s">
        <v>671</v>
      </c>
      <c r="F31" s="418" t="s">
        <v>647</v>
      </c>
      <c r="G31" s="419" t="s">
        <v>692</v>
      </c>
      <c r="H31" s="422" t="s">
        <v>693</v>
      </c>
      <c r="I31" s="416" t="s">
        <v>717</v>
      </c>
      <c r="J31" s="416">
        <v>12</v>
      </c>
      <c r="K31" s="423"/>
      <c r="L31" s="416"/>
      <c r="M31" s="64"/>
    </row>
    <row r="32" spans="1:13" x14ac:dyDescent="0.25">
      <c r="A32" s="38"/>
      <c r="B32" s="38"/>
      <c r="C32" s="39"/>
      <c r="D32" s="40"/>
      <c r="E32" s="41"/>
      <c r="F32" s="42"/>
      <c r="G32" s="208"/>
      <c r="H32" s="43"/>
      <c r="I32" s="44"/>
      <c r="J32" s="40"/>
      <c r="K32" s="271"/>
      <c r="L32" s="44"/>
    </row>
    <row r="33" spans="1:13" s="64" customFormat="1" ht="58.5" x14ac:dyDescent="0.25">
      <c r="A33" s="424">
        <v>11916033</v>
      </c>
      <c r="B33" s="424">
        <v>1</v>
      </c>
      <c r="C33" s="425" t="s">
        <v>742</v>
      </c>
      <c r="D33" s="416" t="s">
        <v>649</v>
      </c>
      <c r="E33" s="419" t="s">
        <v>689</v>
      </c>
      <c r="F33" s="418" t="s">
        <v>666</v>
      </c>
      <c r="G33" s="419" t="s">
        <v>684</v>
      </c>
      <c r="H33" s="416" t="s">
        <v>659</v>
      </c>
      <c r="I33" s="416" t="s">
        <v>717</v>
      </c>
      <c r="J33" s="416">
        <v>12</v>
      </c>
      <c r="K33" s="420"/>
      <c r="L33" s="416"/>
      <c r="M33"/>
    </row>
    <row r="34" spans="1:13" s="64" customFormat="1" ht="18" x14ac:dyDescent="0.25">
      <c r="A34" s="616" t="s">
        <v>34</v>
      </c>
      <c r="B34" s="616"/>
      <c r="C34" s="616"/>
      <c r="D34" s="616"/>
      <c r="E34" s="616"/>
      <c r="F34" s="616"/>
      <c r="G34" s="616"/>
      <c r="H34" s="616"/>
      <c r="I34" s="616"/>
      <c r="J34" s="616"/>
      <c r="K34" s="617"/>
      <c r="L34" s="306"/>
      <c r="M34"/>
    </row>
    <row r="35" spans="1:13" x14ac:dyDescent="0.25">
      <c r="A35" s="38"/>
      <c r="B35" s="38"/>
      <c r="C35" s="39"/>
      <c r="D35" s="40"/>
      <c r="E35" s="41"/>
      <c r="F35" s="42"/>
      <c r="G35" s="208"/>
      <c r="H35" s="43"/>
      <c r="I35" s="44"/>
      <c r="J35" s="40"/>
      <c r="K35" s="271"/>
      <c r="L35" s="44"/>
    </row>
    <row r="36" spans="1:13" ht="18" x14ac:dyDescent="0.25">
      <c r="A36" s="27">
        <v>11916042</v>
      </c>
      <c r="B36" s="27">
        <v>1</v>
      </c>
      <c r="C36" s="49" t="s">
        <v>14</v>
      </c>
      <c r="D36" s="306" t="s">
        <v>649</v>
      </c>
      <c r="E36" s="62" t="s">
        <v>650</v>
      </c>
      <c r="F36" s="63" t="s">
        <v>651</v>
      </c>
      <c r="G36" s="47" t="s">
        <v>642</v>
      </c>
      <c r="H36" s="306" t="s">
        <v>648</v>
      </c>
      <c r="I36" s="306" t="s">
        <v>718</v>
      </c>
      <c r="J36" s="27">
        <v>12</v>
      </c>
      <c r="K36" s="266"/>
      <c r="L36" s="27">
        <f>1+1+1+1+1</f>
        <v>5</v>
      </c>
      <c r="M36" s="64"/>
    </row>
    <row r="37" spans="1:13" ht="18" x14ac:dyDescent="0.25">
      <c r="A37" s="27">
        <v>11916042</v>
      </c>
      <c r="B37" s="27">
        <v>2</v>
      </c>
      <c r="C37" s="27" t="s">
        <v>14</v>
      </c>
      <c r="D37" s="306" t="s">
        <v>631</v>
      </c>
      <c r="E37" s="62" t="s">
        <v>665</v>
      </c>
      <c r="F37" s="36" t="s">
        <v>666</v>
      </c>
      <c r="G37" s="47" t="s">
        <v>642</v>
      </c>
      <c r="H37" s="306" t="s">
        <v>659</v>
      </c>
      <c r="I37" s="306" t="s">
        <v>718</v>
      </c>
      <c r="J37" s="27">
        <v>12</v>
      </c>
      <c r="K37" s="272"/>
      <c r="L37" s="27">
        <f>3+1+3+1+1+2+1+1</f>
        <v>13</v>
      </c>
      <c r="M37" s="64"/>
    </row>
    <row r="38" spans="1:13" ht="18" x14ac:dyDescent="0.25">
      <c r="A38" s="27">
        <v>11916042</v>
      </c>
      <c r="B38" s="27">
        <v>3</v>
      </c>
      <c r="C38" s="27" t="s">
        <v>14</v>
      </c>
      <c r="D38" s="306" t="s">
        <v>631</v>
      </c>
      <c r="E38" s="62" t="s">
        <v>650</v>
      </c>
      <c r="F38" s="63" t="s">
        <v>673</v>
      </c>
      <c r="G38" s="47" t="s">
        <v>667</v>
      </c>
      <c r="H38" s="306" t="s">
        <v>659</v>
      </c>
      <c r="I38" s="306" t="s">
        <v>718</v>
      </c>
      <c r="J38" s="27">
        <v>12</v>
      </c>
      <c r="K38" s="272"/>
      <c r="L38" s="27"/>
      <c r="M38" s="64"/>
    </row>
    <row r="39" spans="1:13" s="64" customFormat="1" ht="18" x14ac:dyDescent="0.25">
      <c r="A39" s="27">
        <v>11916042</v>
      </c>
      <c r="B39" s="27">
        <v>4</v>
      </c>
      <c r="C39" s="49" t="s">
        <v>14</v>
      </c>
      <c r="D39" s="306" t="s">
        <v>649</v>
      </c>
      <c r="E39" s="62" t="s">
        <v>665</v>
      </c>
      <c r="F39" s="36" t="s">
        <v>647</v>
      </c>
      <c r="G39" s="47" t="s">
        <v>677</v>
      </c>
      <c r="H39" s="306" t="s">
        <v>659</v>
      </c>
      <c r="I39" s="306" t="s">
        <v>718</v>
      </c>
      <c r="J39" s="27">
        <v>12</v>
      </c>
      <c r="K39" s="272"/>
      <c r="L39" s="27">
        <f>5+3</f>
        <v>8</v>
      </c>
    </row>
    <row r="40" spans="1:13" ht="18" x14ac:dyDescent="0.25">
      <c r="A40" s="27">
        <v>11916042</v>
      </c>
      <c r="B40" s="27">
        <v>5</v>
      </c>
      <c r="C40" s="27" t="s">
        <v>14</v>
      </c>
      <c r="D40" s="306" t="s">
        <v>631</v>
      </c>
      <c r="E40" s="62" t="s">
        <v>650</v>
      </c>
      <c r="F40" s="63" t="s">
        <v>645</v>
      </c>
      <c r="G40" s="47" t="s">
        <v>684</v>
      </c>
      <c r="H40" s="27" t="s">
        <v>643</v>
      </c>
      <c r="I40" s="306" t="s">
        <v>718</v>
      </c>
      <c r="J40" s="27">
        <v>12</v>
      </c>
      <c r="K40" s="272"/>
      <c r="L40" s="27">
        <f>1+1+1</f>
        <v>3</v>
      </c>
      <c r="M40" s="64"/>
    </row>
    <row r="41" spans="1:13" x14ac:dyDescent="0.25">
      <c r="A41" s="38"/>
      <c r="B41" s="38"/>
      <c r="C41" s="39"/>
      <c r="D41" s="40"/>
      <c r="E41" s="41"/>
      <c r="F41" s="42"/>
      <c r="G41" s="208"/>
      <c r="H41" s="43"/>
      <c r="I41" s="44"/>
      <c r="J41" s="40"/>
      <c r="K41" s="271"/>
      <c r="L41" s="44"/>
    </row>
    <row r="42" spans="1:13" ht="18" x14ac:dyDescent="0.25">
      <c r="A42" s="306">
        <v>11916044</v>
      </c>
      <c r="B42" s="306">
        <v>1</v>
      </c>
      <c r="C42" s="306" t="s">
        <v>35</v>
      </c>
      <c r="D42" s="306" t="s">
        <v>631</v>
      </c>
      <c r="E42" s="35" t="s">
        <v>646</v>
      </c>
      <c r="F42" s="36" t="s">
        <v>647</v>
      </c>
      <c r="G42" s="47" t="s">
        <v>642</v>
      </c>
      <c r="H42" s="306" t="s">
        <v>648</v>
      </c>
      <c r="I42" s="306" t="s">
        <v>718</v>
      </c>
      <c r="J42" s="306">
        <v>10</v>
      </c>
      <c r="K42" s="270"/>
      <c r="L42" s="306">
        <f>1</f>
        <v>1</v>
      </c>
    </row>
    <row r="43" spans="1:13" ht="18" x14ac:dyDescent="0.25">
      <c r="A43" s="306">
        <v>11916044</v>
      </c>
      <c r="B43" s="306">
        <v>2</v>
      </c>
      <c r="C43" s="306" t="s">
        <v>35</v>
      </c>
      <c r="D43" s="306" t="s">
        <v>649</v>
      </c>
      <c r="E43" s="35" t="s">
        <v>646</v>
      </c>
      <c r="F43" s="36" t="s">
        <v>647</v>
      </c>
      <c r="G43" s="47" t="s">
        <v>642</v>
      </c>
      <c r="H43" s="306" t="s">
        <v>659</v>
      </c>
      <c r="I43" s="306" t="s">
        <v>718</v>
      </c>
      <c r="J43" s="306">
        <v>10</v>
      </c>
      <c r="K43" s="270"/>
      <c r="L43" s="306">
        <f>1+1+1+1</f>
        <v>4</v>
      </c>
    </row>
    <row r="44" spans="1:13" s="64" customFormat="1" ht="18" x14ac:dyDescent="0.25">
      <c r="A44" s="306">
        <v>11916044</v>
      </c>
      <c r="B44" s="306">
        <v>3</v>
      </c>
      <c r="C44" s="306" t="s">
        <v>35</v>
      </c>
      <c r="D44" s="306" t="s">
        <v>631</v>
      </c>
      <c r="E44" s="35" t="s">
        <v>646</v>
      </c>
      <c r="F44" s="63" t="s">
        <v>673</v>
      </c>
      <c r="G44" s="47" t="s">
        <v>667</v>
      </c>
      <c r="H44" s="306" t="s">
        <v>648</v>
      </c>
      <c r="I44" s="306" t="s">
        <v>718</v>
      </c>
      <c r="J44" s="306">
        <v>10</v>
      </c>
      <c r="K44" s="266"/>
      <c r="L44" s="306">
        <f>1</f>
        <v>1</v>
      </c>
      <c r="M44"/>
    </row>
    <row r="45" spans="1:13" ht="69" x14ac:dyDescent="0.25">
      <c r="A45" s="29" t="s">
        <v>19</v>
      </c>
      <c r="B45" s="391" t="s">
        <v>20</v>
      </c>
      <c r="C45" s="29" t="s">
        <v>21</v>
      </c>
      <c r="D45" s="30" t="s">
        <v>22</v>
      </c>
      <c r="E45" s="30" t="s">
        <v>23</v>
      </c>
      <c r="F45" s="31" t="s">
        <v>24</v>
      </c>
      <c r="G45" s="30" t="s">
        <v>25</v>
      </c>
      <c r="H45" s="32" t="s">
        <v>26</v>
      </c>
      <c r="I45" s="33" t="s">
        <v>27</v>
      </c>
      <c r="J45" s="34" t="s">
        <v>28</v>
      </c>
      <c r="K45" s="262" t="s">
        <v>657</v>
      </c>
      <c r="L45" s="414" t="s">
        <v>148</v>
      </c>
    </row>
    <row r="46" spans="1:13" ht="36" x14ac:dyDescent="0.25">
      <c r="A46" s="27">
        <v>11916044</v>
      </c>
      <c r="B46" s="27">
        <v>4</v>
      </c>
      <c r="C46" s="37" t="s">
        <v>669</v>
      </c>
      <c r="D46" s="306" t="s">
        <v>649</v>
      </c>
      <c r="E46" s="35" t="s">
        <v>646</v>
      </c>
      <c r="F46" s="63" t="s">
        <v>641</v>
      </c>
      <c r="G46" s="47" t="s">
        <v>667</v>
      </c>
      <c r="H46" s="306" t="s">
        <v>659</v>
      </c>
      <c r="I46" s="306" t="s">
        <v>718</v>
      </c>
      <c r="J46" s="306">
        <v>10</v>
      </c>
      <c r="K46" s="270" t="s">
        <v>668</v>
      </c>
      <c r="L46" s="306">
        <f>1</f>
        <v>1</v>
      </c>
    </row>
    <row r="47" spans="1:13" ht="18" x14ac:dyDescent="0.25">
      <c r="A47" s="306">
        <v>11916044</v>
      </c>
      <c r="B47" s="306">
        <v>5</v>
      </c>
      <c r="C47" s="306" t="s">
        <v>35</v>
      </c>
      <c r="D47" s="306" t="s">
        <v>631</v>
      </c>
      <c r="E47" s="62" t="s">
        <v>665</v>
      </c>
      <c r="F47" s="36" t="s">
        <v>647</v>
      </c>
      <c r="G47" s="47" t="s">
        <v>677</v>
      </c>
      <c r="H47" s="306" t="s">
        <v>648</v>
      </c>
      <c r="I47" s="306" t="s">
        <v>718</v>
      </c>
      <c r="J47" s="27">
        <v>10</v>
      </c>
      <c r="K47" s="266"/>
      <c r="L47" s="306"/>
    </row>
    <row r="48" spans="1:13" ht="36" x14ac:dyDescent="0.25">
      <c r="A48" s="306">
        <v>11916044</v>
      </c>
      <c r="B48" s="306">
        <v>6</v>
      </c>
      <c r="C48" s="37" t="s">
        <v>669</v>
      </c>
      <c r="D48" s="306" t="s">
        <v>631</v>
      </c>
      <c r="E48" s="62" t="s">
        <v>665</v>
      </c>
      <c r="F48" s="63" t="s">
        <v>655</v>
      </c>
      <c r="G48" s="47" t="s">
        <v>684</v>
      </c>
      <c r="H48" s="306" t="s">
        <v>659</v>
      </c>
      <c r="I48" s="306" t="s">
        <v>718</v>
      </c>
      <c r="J48" s="27">
        <v>10</v>
      </c>
      <c r="K48" s="270" t="s">
        <v>668</v>
      </c>
      <c r="L48" s="306"/>
    </row>
    <row r="49" spans="1:13" x14ac:dyDescent="0.25">
      <c r="A49" s="38"/>
      <c r="B49" s="38"/>
      <c r="C49" s="39"/>
      <c r="D49" s="40"/>
      <c r="E49" s="41"/>
      <c r="F49" s="42"/>
      <c r="G49" s="208"/>
      <c r="H49" s="43"/>
      <c r="I49" s="44"/>
      <c r="J49" s="40"/>
      <c r="K49" s="271"/>
      <c r="L49" s="44"/>
    </row>
    <row r="50" spans="1:13" ht="18" x14ac:dyDescent="0.25">
      <c r="A50" s="306">
        <v>11916051</v>
      </c>
      <c r="B50" s="306">
        <v>1</v>
      </c>
      <c r="C50" s="306" t="s">
        <v>13</v>
      </c>
      <c r="D50" s="306" t="s">
        <v>631</v>
      </c>
      <c r="E50" s="35" t="s">
        <v>650</v>
      </c>
      <c r="F50" s="36" t="s">
        <v>660</v>
      </c>
      <c r="G50" s="47" t="s">
        <v>642</v>
      </c>
      <c r="H50" s="306" t="s">
        <v>659</v>
      </c>
      <c r="I50" s="306" t="s">
        <v>716</v>
      </c>
      <c r="J50" s="27">
        <v>12</v>
      </c>
      <c r="K50" s="270"/>
      <c r="L50" s="306">
        <f>2+1</f>
        <v>3</v>
      </c>
    </row>
    <row r="51" spans="1:13" ht="36" x14ac:dyDescent="0.25">
      <c r="A51" s="306">
        <v>11916051</v>
      </c>
      <c r="B51" s="306">
        <v>2</v>
      </c>
      <c r="C51" s="37" t="s">
        <v>670</v>
      </c>
      <c r="D51" s="306" t="s">
        <v>649</v>
      </c>
      <c r="E51" s="35" t="s">
        <v>650</v>
      </c>
      <c r="F51" s="63" t="s">
        <v>641</v>
      </c>
      <c r="G51" s="47" t="s">
        <v>667</v>
      </c>
      <c r="H51" s="306" t="s">
        <v>648</v>
      </c>
      <c r="I51" s="306" t="s">
        <v>716</v>
      </c>
      <c r="J51" s="27">
        <v>12</v>
      </c>
      <c r="K51" s="270" t="s">
        <v>668</v>
      </c>
      <c r="L51" s="306">
        <f>1+1</f>
        <v>2</v>
      </c>
    </row>
    <row r="52" spans="1:13" ht="36" x14ac:dyDescent="0.25">
      <c r="A52" s="306">
        <v>11916051</v>
      </c>
      <c r="B52" s="306">
        <v>3</v>
      </c>
      <c r="C52" s="37" t="s">
        <v>670</v>
      </c>
      <c r="D52" s="306" t="s">
        <v>631</v>
      </c>
      <c r="E52" s="35" t="s">
        <v>650</v>
      </c>
      <c r="F52" s="63" t="s">
        <v>641</v>
      </c>
      <c r="G52" s="47" t="s">
        <v>677</v>
      </c>
      <c r="H52" s="306" t="s">
        <v>648</v>
      </c>
      <c r="I52" s="306" t="s">
        <v>716</v>
      </c>
      <c r="J52" s="27">
        <v>12</v>
      </c>
      <c r="K52" s="266" t="s">
        <v>679</v>
      </c>
      <c r="L52" s="306">
        <f>1</f>
        <v>1</v>
      </c>
    </row>
    <row r="53" spans="1:13" ht="18" x14ac:dyDescent="0.25">
      <c r="A53" s="306">
        <v>11916051</v>
      </c>
      <c r="B53" s="306">
        <v>4</v>
      </c>
      <c r="C53" s="37" t="s">
        <v>13</v>
      </c>
      <c r="D53" s="306" t="s">
        <v>631</v>
      </c>
      <c r="E53" s="35" t="s">
        <v>685</v>
      </c>
      <c r="F53" s="63" t="s">
        <v>676</v>
      </c>
      <c r="G53" s="47" t="s">
        <v>684</v>
      </c>
      <c r="H53" s="306" t="s">
        <v>648</v>
      </c>
      <c r="I53" s="306" t="s">
        <v>716</v>
      </c>
      <c r="J53" s="27">
        <v>12</v>
      </c>
      <c r="K53" s="266" t="s">
        <v>686</v>
      </c>
      <c r="L53" s="306">
        <f>1+6</f>
        <v>7</v>
      </c>
    </row>
    <row r="54" spans="1:13" ht="18" x14ac:dyDescent="0.25">
      <c r="A54" s="306">
        <v>11916051</v>
      </c>
      <c r="B54" s="306">
        <v>5</v>
      </c>
      <c r="C54" s="306" t="s">
        <v>13</v>
      </c>
      <c r="D54" s="306" t="s">
        <v>649</v>
      </c>
      <c r="E54" s="35" t="s">
        <v>697</v>
      </c>
      <c r="F54" s="36" t="s">
        <v>739</v>
      </c>
      <c r="G54" s="47" t="s">
        <v>692</v>
      </c>
      <c r="H54" s="306" t="s">
        <v>643</v>
      </c>
      <c r="I54" s="306" t="s">
        <v>716</v>
      </c>
      <c r="J54" s="27">
        <v>12</v>
      </c>
      <c r="K54" s="266"/>
      <c r="L54" s="306">
        <f>1</f>
        <v>1</v>
      </c>
    </row>
    <row r="55" spans="1:13" x14ac:dyDescent="0.25">
      <c r="A55" s="38"/>
      <c r="B55" s="38"/>
      <c r="C55" s="39"/>
      <c r="D55" s="40"/>
      <c r="E55" s="41"/>
      <c r="F55" s="42"/>
      <c r="G55" s="208"/>
      <c r="H55" s="43"/>
      <c r="I55" s="44"/>
      <c r="J55" s="40"/>
      <c r="K55" s="271"/>
      <c r="L55" s="44"/>
    </row>
    <row r="56" spans="1:13" s="64" customFormat="1" ht="47.25" x14ac:dyDescent="0.25">
      <c r="A56" s="48">
        <v>11916052</v>
      </c>
      <c r="B56" s="48">
        <v>1</v>
      </c>
      <c r="C56" s="405" t="s">
        <v>727</v>
      </c>
      <c r="D56" s="37" t="s">
        <v>723</v>
      </c>
      <c r="E56" s="35" t="s">
        <v>650</v>
      </c>
      <c r="F56" s="63" t="s">
        <v>641</v>
      </c>
      <c r="G56" s="47" t="s">
        <v>677</v>
      </c>
      <c r="H56" s="306" t="s">
        <v>659</v>
      </c>
      <c r="I56" s="306" t="s">
        <v>716</v>
      </c>
      <c r="J56" s="27">
        <v>12</v>
      </c>
      <c r="K56" s="270" t="s">
        <v>668</v>
      </c>
      <c r="L56" s="27">
        <f>1</f>
        <v>1</v>
      </c>
    </row>
    <row r="57" spans="1:13" s="64" customFormat="1" ht="90.75" customHeight="1" x14ac:dyDescent="0.25">
      <c r="A57" s="618" t="s">
        <v>36</v>
      </c>
      <c r="B57" s="618"/>
      <c r="C57" s="618"/>
      <c r="D57" s="618"/>
      <c r="E57" s="618"/>
      <c r="F57" s="618"/>
      <c r="G57" s="618"/>
      <c r="H57" s="618"/>
      <c r="I57" s="618"/>
      <c r="J57" s="618"/>
      <c r="K57" s="619"/>
      <c r="L57" s="306"/>
      <c r="M57"/>
    </row>
    <row r="58" spans="1:13" ht="71.25" x14ac:dyDescent="0.25">
      <c r="A58" s="29" t="s">
        <v>19</v>
      </c>
      <c r="B58" s="391" t="s">
        <v>20</v>
      </c>
      <c r="C58" s="29" t="s">
        <v>21</v>
      </c>
      <c r="D58" s="30" t="s">
        <v>22</v>
      </c>
      <c r="E58" s="30" t="s">
        <v>23</v>
      </c>
      <c r="F58" s="31" t="s">
        <v>24</v>
      </c>
      <c r="G58" s="30" t="s">
        <v>25</v>
      </c>
      <c r="H58" s="32" t="s">
        <v>26</v>
      </c>
      <c r="I58" s="33" t="s">
        <v>27</v>
      </c>
      <c r="J58" s="34" t="s">
        <v>28</v>
      </c>
      <c r="K58" s="262" t="s">
        <v>657</v>
      </c>
      <c r="L58" s="414" t="s">
        <v>148</v>
      </c>
    </row>
    <row r="59" spans="1:13" s="64" customFormat="1" ht="36" x14ac:dyDescent="0.25">
      <c r="A59" s="27">
        <v>11916054</v>
      </c>
      <c r="B59" s="27">
        <v>1</v>
      </c>
      <c r="C59" s="37" t="s">
        <v>675</v>
      </c>
      <c r="D59" s="27" t="s">
        <v>631</v>
      </c>
      <c r="E59" s="62" t="s">
        <v>663</v>
      </c>
      <c r="F59" s="36" t="s">
        <v>664</v>
      </c>
      <c r="G59" s="47" t="s">
        <v>667</v>
      </c>
      <c r="H59" s="306" t="s">
        <v>659</v>
      </c>
      <c r="I59" s="306" t="s">
        <v>716</v>
      </c>
      <c r="J59" s="306">
        <v>10</v>
      </c>
      <c r="K59" s="404" t="s">
        <v>668</v>
      </c>
      <c r="L59" s="27"/>
    </row>
    <row r="60" spans="1:13" s="64" customFormat="1" ht="18" x14ac:dyDescent="0.25">
      <c r="A60" s="306">
        <v>11916054</v>
      </c>
      <c r="B60" s="306">
        <v>2</v>
      </c>
      <c r="C60" s="37" t="s">
        <v>37</v>
      </c>
      <c r="D60" s="27" t="s">
        <v>631</v>
      </c>
      <c r="E60" s="35" t="s">
        <v>680</v>
      </c>
      <c r="F60" s="36" t="s">
        <v>645</v>
      </c>
      <c r="G60" s="47" t="s">
        <v>677</v>
      </c>
      <c r="H60" s="45" t="s">
        <v>643</v>
      </c>
      <c r="I60" s="306" t="s">
        <v>716</v>
      </c>
      <c r="J60" s="306">
        <v>10</v>
      </c>
      <c r="K60" s="274"/>
      <c r="L60" s="306">
        <f>3+2</f>
        <v>5</v>
      </c>
      <c r="M60"/>
    </row>
    <row r="61" spans="1:13" s="64" customFormat="1" ht="18" x14ac:dyDescent="0.25">
      <c r="A61" s="306">
        <v>11916054</v>
      </c>
      <c r="B61" s="306">
        <v>3</v>
      </c>
      <c r="C61" s="37" t="s">
        <v>37</v>
      </c>
      <c r="D61" s="306" t="s">
        <v>649</v>
      </c>
      <c r="E61" s="35" t="s">
        <v>672</v>
      </c>
      <c r="F61" s="36" t="s">
        <v>653</v>
      </c>
      <c r="G61" s="47" t="s">
        <v>684</v>
      </c>
      <c r="H61" s="306" t="s">
        <v>648</v>
      </c>
      <c r="I61" s="306" t="s">
        <v>716</v>
      </c>
      <c r="J61" s="27">
        <v>10</v>
      </c>
      <c r="K61" s="275" t="s">
        <v>686</v>
      </c>
      <c r="L61" s="306">
        <f>1+1</f>
        <v>2</v>
      </c>
      <c r="M61"/>
    </row>
    <row r="62" spans="1:13" ht="18" x14ac:dyDescent="0.25">
      <c r="A62" s="306">
        <v>11916054</v>
      </c>
      <c r="B62" s="306">
        <v>4</v>
      </c>
      <c r="C62" s="37" t="s">
        <v>144</v>
      </c>
      <c r="D62" s="306" t="s">
        <v>649</v>
      </c>
      <c r="E62" s="62" t="s">
        <v>663</v>
      </c>
      <c r="F62" s="36" t="s">
        <v>664</v>
      </c>
      <c r="G62" s="47" t="s">
        <v>684</v>
      </c>
      <c r="H62" s="306" t="s">
        <v>659</v>
      </c>
      <c r="I62" s="306" t="s">
        <v>716</v>
      </c>
      <c r="J62" s="27">
        <v>10</v>
      </c>
      <c r="K62" s="275"/>
      <c r="L62" s="306"/>
    </row>
    <row r="63" spans="1:13" s="64" customFormat="1" ht="18" x14ac:dyDescent="0.25">
      <c r="A63" s="27">
        <v>11916054</v>
      </c>
      <c r="B63" s="27">
        <v>5</v>
      </c>
      <c r="C63" s="49" t="s">
        <v>37</v>
      </c>
      <c r="D63" s="27" t="s">
        <v>631</v>
      </c>
      <c r="E63" s="62" t="s">
        <v>663</v>
      </c>
      <c r="F63" s="36" t="s">
        <v>641</v>
      </c>
      <c r="G63" s="65" t="s">
        <v>692</v>
      </c>
      <c r="H63" s="214" t="s">
        <v>694</v>
      </c>
      <c r="I63" s="306" t="s">
        <v>716</v>
      </c>
      <c r="J63" s="27">
        <v>10</v>
      </c>
      <c r="K63" s="406"/>
      <c r="L63" s="27"/>
    </row>
    <row r="64" spans="1:13" s="64" customFormat="1" ht="18" x14ac:dyDescent="0.25">
      <c r="A64" s="27">
        <v>11916054</v>
      </c>
      <c r="B64" s="27">
        <v>6</v>
      </c>
      <c r="C64" s="37" t="s">
        <v>37</v>
      </c>
      <c r="D64" s="306" t="s">
        <v>649</v>
      </c>
      <c r="E64" s="35" t="s">
        <v>672</v>
      </c>
      <c r="F64" s="36" t="s">
        <v>655</v>
      </c>
      <c r="G64" s="47" t="s">
        <v>667</v>
      </c>
      <c r="H64" s="306" t="s">
        <v>648</v>
      </c>
      <c r="I64" s="306" t="s">
        <v>716</v>
      </c>
      <c r="J64" s="27">
        <v>10</v>
      </c>
      <c r="K64" s="268"/>
      <c r="L64" s="229">
        <f>1</f>
        <v>1</v>
      </c>
    </row>
    <row r="65" spans="1:13" s="64" customFormat="1" ht="36" x14ac:dyDescent="0.25">
      <c r="A65" s="27">
        <v>11916054</v>
      </c>
      <c r="B65" s="27">
        <v>7</v>
      </c>
      <c r="C65" s="37" t="s">
        <v>728</v>
      </c>
      <c r="D65" s="306" t="s">
        <v>649</v>
      </c>
      <c r="E65" s="35" t="s">
        <v>680</v>
      </c>
      <c r="F65" s="36" t="s">
        <v>645</v>
      </c>
      <c r="G65" s="47" t="s">
        <v>677</v>
      </c>
      <c r="H65" s="306" t="s">
        <v>659</v>
      </c>
      <c r="I65" s="306" t="s">
        <v>716</v>
      </c>
      <c r="J65" s="27">
        <v>10</v>
      </c>
      <c r="K65" s="268"/>
      <c r="L65" s="229">
        <f>1</f>
        <v>1</v>
      </c>
    </row>
    <row r="66" spans="1:13" x14ac:dyDescent="0.45">
      <c r="A66" s="50"/>
      <c r="B66" s="50"/>
      <c r="C66" s="51"/>
      <c r="D66" s="52"/>
      <c r="E66" s="53"/>
      <c r="F66" s="54"/>
      <c r="G66" s="209"/>
      <c r="H66" s="55"/>
      <c r="I66" s="56"/>
      <c r="J66" s="52"/>
      <c r="K66" s="273"/>
      <c r="L66" s="271"/>
    </row>
    <row r="67" spans="1:13" s="64" customFormat="1" ht="36" x14ac:dyDescent="0.25">
      <c r="A67" s="306">
        <v>11916023</v>
      </c>
      <c r="B67" s="306">
        <v>1</v>
      </c>
      <c r="C67" s="37" t="s">
        <v>709</v>
      </c>
      <c r="D67" s="27" t="s">
        <v>631</v>
      </c>
      <c r="E67" s="35" t="s">
        <v>640</v>
      </c>
      <c r="F67" s="36" t="s">
        <v>641</v>
      </c>
      <c r="G67" s="47" t="s">
        <v>642</v>
      </c>
      <c r="H67" s="45" t="s">
        <v>643</v>
      </c>
      <c r="I67" s="306" t="s">
        <v>718</v>
      </c>
      <c r="J67" s="306">
        <v>8</v>
      </c>
      <c r="K67" s="402" t="s">
        <v>686</v>
      </c>
      <c r="L67" s="306"/>
      <c r="M67"/>
    </row>
    <row r="68" spans="1:13" s="64" customFormat="1" ht="36" x14ac:dyDescent="0.25">
      <c r="A68" s="27">
        <v>11916023</v>
      </c>
      <c r="B68" s="27">
        <v>2</v>
      </c>
      <c r="C68" s="49" t="s">
        <v>674</v>
      </c>
      <c r="D68" s="27" t="s">
        <v>631</v>
      </c>
      <c r="E68" s="62" t="s">
        <v>672</v>
      </c>
      <c r="F68" s="63" t="s">
        <v>655</v>
      </c>
      <c r="G68" s="65" t="s">
        <v>667</v>
      </c>
      <c r="H68" s="27" t="s">
        <v>659</v>
      </c>
      <c r="I68" s="306" t="s">
        <v>718</v>
      </c>
      <c r="J68" s="27">
        <v>8</v>
      </c>
      <c r="K68" s="268" t="s">
        <v>668</v>
      </c>
      <c r="L68" s="27">
        <f>1</f>
        <v>1</v>
      </c>
    </row>
    <row r="69" spans="1:13" ht="36" x14ac:dyDescent="0.25">
      <c r="A69" s="306">
        <v>11916023</v>
      </c>
      <c r="B69" s="306">
        <v>3</v>
      </c>
      <c r="C69" s="37" t="s">
        <v>681</v>
      </c>
      <c r="D69" s="306" t="s">
        <v>649</v>
      </c>
      <c r="E69" s="35" t="s">
        <v>680</v>
      </c>
      <c r="F69" s="36" t="s">
        <v>645</v>
      </c>
      <c r="G69" s="47" t="s">
        <v>677</v>
      </c>
      <c r="H69" s="306" t="s">
        <v>648</v>
      </c>
      <c r="I69" s="306" t="s">
        <v>718</v>
      </c>
      <c r="J69" s="27">
        <v>8</v>
      </c>
      <c r="K69" s="270" t="s">
        <v>668</v>
      </c>
      <c r="L69" s="306">
        <f>1+1+1+1+1+1</f>
        <v>6</v>
      </c>
    </row>
    <row r="70" spans="1:13" ht="33.75" x14ac:dyDescent="0.25">
      <c r="A70" s="27">
        <v>11916023</v>
      </c>
      <c r="B70" s="27">
        <v>4</v>
      </c>
      <c r="C70" s="37" t="s">
        <v>690</v>
      </c>
      <c r="D70" s="306" t="s">
        <v>649</v>
      </c>
      <c r="E70" s="35" t="s">
        <v>672</v>
      </c>
      <c r="F70" s="36" t="s">
        <v>653</v>
      </c>
      <c r="G70" s="47" t="s">
        <v>684</v>
      </c>
      <c r="H70" s="306" t="s">
        <v>659</v>
      </c>
      <c r="I70" s="306" t="s">
        <v>718</v>
      </c>
      <c r="J70" s="27">
        <v>8</v>
      </c>
      <c r="K70" s="269" t="s">
        <v>683</v>
      </c>
      <c r="L70" s="306"/>
    </row>
    <row r="71" spans="1:13" s="64" customFormat="1" ht="33.75" x14ac:dyDescent="0.25">
      <c r="A71" s="27">
        <v>11916023</v>
      </c>
      <c r="B71" s="27">
        <v>5</v>
      </c>
      <c r="C71" s="37" t="s">
        <v>690</v>
      </c>
      <c r="D71" s="27" t="s">
        <v>631</v>
      </c>
      <c r="E71" s="62" t="s">
        <v>663</v>
      </c>
      <c r="F71" s="36" t="s">
        <v>664</v>
      </c>
      <c r="G71" s="65" t="s">
        <v>692</v>
      </c>
      <c r="H71" s="306" t="s">
        <v>659</v>
      </c>
      <c r="I71" s="306" t="s">
        <v>718</v>
      </c>
      <c r="J71" s="27">
        <v>8</v>
      </c>
      <c r="K71" s="269" t="s">
        <v>698</v>
      </c>
      <c r="L71" s="306">
        <f>1</f>
        <v>1</v>
      </c>
      <c r="M71"/>
    </row>
    <row r="72" spans="1:13" x14ac:dyDescent="0.25">
      <c r="A72" s="38"/>
      <c r="B72" s="38"/>
      <c r="C72" s="39"/>
      <c r="D72" s="40"/>
      <c r="E72" s="41"/>
      <c r="F72" s="42"/>
      <c r="G72" s="208"/>
      <c r="H72" s="43"/>
      <c r="I72" s="44"/>
      <c r="J72" s="40"/>
      <c r="K72" s="271"/>
      <c r="L72" s="271"/>
    </row>
  </sheetData>
  <mergeCells count="4">
    <mergeCell ref="A1:K1"/>
    <mergeCell ref="A18:K18"/>
    <mergeCell ref="A34:K34"/>
    <mergeCell ref="A57:K57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دانشکده بهداشت</vt:lpstr>
      <vt:lpstr>دانشکده پرستاری ومامایی</vt:lpstr>
      <vt:lpstr>دانشکده پزشکی</vt:lpstr>
      <vt:lpstr>دانشکده پیراپزشکی</vt:lpstr>
      <vt:lpstr>گروه معارف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Windows User</cp:lastModifiedBy>
  <cp:lastPrinted>2022-08-21T18:52:58Z</cp:lastPrinted>
  <dcterms:created xsi:type="dcterms:W3CDTF">2018-08-13T04:56:26Z</dcterms:created>
  <dcterms:modified xsi:type="dcterms:W3CDTF">2022-09-07T06:42:41Z</dcterms:modified>
</cp:coreProperties>
</file>